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9440" windowHeight="8505" activeTab="2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NAM'!$A$3:$AI$40</definedName>
    <definedName name="_xlnm._FilterDatabase" localSheetId="0" hidden="1">'HK1'!$A$3:$AI$40</definedName>
    <definedName name="_xlnm._FilterDatabase" localSheetId="1" hidden="1">'HK2'!$A$3:$AI$40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5621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" i="2"/>
  <c r="AH40" i="1"/>
  <c r="AH36" i="1" l="1"/>
  <c r="AH32" i="1"/>
  <c r="AH28" i="1"/>
  <c r="AH24" i="1"/>
  <c r="AH20" i="1"/>
  <c r="AH16" i="1"/>
  <c r="AH12" i="1"/>
  <c r="AH4" i="1"/>
  <c r="AH8" i="1" l="1"/>
  <c r="AH5" i="1"/>
  <c r="AH9" i="1"/>
  <c r="AI9" i="1" s="1"/>
  <c r="AH13" i="1"/>
  <c r="AI13" i="1" s="1"/>
  <c r="AH17" i="1"/>
  <c r="AH21" i="1"/>
  <c r="AI21" i="1" s="1"/>
  <c r="AH25" i="1"/>
  <c r="AI25" i="1" s="1"/>
  <c r="AH29" i="1"/>
  <c r="AI29" i="1" s="1"/>
  <c r="AH33" i="1"/>
  <c r="AI33" i="1" s="1"/>
  <c r="AH37" i="1"/>
  <c r="AH30" i="1"/>
  <c r="AI30" i="1" s="1"/>
  <c r="AH34" i="1"/>
  <c r="AI34" i="1" s="1"/>
  <c r="AH38" i="1"/>
  <c r="AI38" i="1" s="1"/>
  <c r="AH6" i="1"/>
  <c r="AI6" i="1" s="1"/>
  <c r="AH10" i="1"/>
  <c r="AI10" i="1" s="1"/>
  <c r="AH14" i="1"/>
  <c r="AI14" i="1" s="1"/>
  <c r="AH18" i="1"/>
  <c r="AI18" i="1" s="1"/>
  <c r="AH22" i="1"/>
  <c r="AH26" i="1"/>
  <c r="AI26" i="1" s="1"/>
  <c r="AH7" i="1"/>
  <c r="AH11" i="1"/>
  <c r="AH15" i="1"/>
  <c r="AH19" i="1"/>
  <c r="AH23" i="1"/>
  <c r="AH27" i="1"/>
  <c r="AH31" i="1"/>
  <c r="AH35" i="1"/>
  <c r="AH39" i="1"/>
  <c r="AI39" i="1" s="1"/>
  <c r="AH40" i="3"/>
  <c r="AI40" i="3" s="1"/>
  <c r="AF41" i="3"/>
  <c r="AE41" i="3"/>
  <c r="AB41" i="3"/>
  <c r="AA41" i="3"/>
  <c r="X41" i="3"/>
  <c r="W41" i="3"/>
  <c r="T41" i="3"/>
  <c r="P41" i="3"/>
  <c r="O41" i="3"/>
  <c r="L41" i="3"/>
  <c r="K41" i="3"/>
  <c r="H41" i="3"/>
  <c r="G41" i="3"/>
  <c r="A40" i="3"/>
  <c r="AH39" i="3"/>
  <c r="AI39" i="3" s="1"/>
  <c r="A39" i="3"/>
  <c r="AH38" i="3"/>
  <c r="AI38" i="3" s="1"/>
  <c r="A38" i="3"/>
  <c r="AH37" i="3"/>
  <c r="AI37" i="3" s="1"/>
  <c r="A37" i="3"/>
  <c r="AH36" i="3"/>
  <c r="AI36" i="3" s="1"/>
  <c r="A36" i="3"/>
  <c r="AH35" i="3"/>
  <c r="AI35" i="3" s="1"/>
  <c r="A35" i="3"/>
  <c r="AH34" i="3"/>
  <c r="AI34" i="3" s="1"/>
  <c r="A34" i="3"/>
  <c r="AH33" i="3"/>
  <c r="AI33" i="3" s="1"/>
  <c r="A33" i="3"/>
  <c r="AH32" i="3"/>
  <c r="AI32" i="3" s="1"/>
  <c r="A32" i="3"/>
  <c r="AH31" i="3"/>
  <c r="AI31" i="3" s="1"/>
  <c r="A31" i="3"/>
  <c r="AH30" i="3"/>
  <c r="AI30" i="3" s="1"/>
  <c r="A30" i="3"/>
  <c r="AH29" i="3"/>
  <c r="AI29" i="3" s="1"/>
  <c r="A29" i="3"/>
  <c r="AH28" i="3"/>
  <c r="AI28" i="3" s="1"/>
  <c r="A28" i="3"/>
  <c r="AH27" i="3"/>
  <c r="AI27" i="3" s="1"/>
  <c r="A27" i="3"/>
  <c r="AH26" i="3"/>
  <c r="AI26" i="3" s="1"/>
  <c r="A26" i="3"/>
  <c r="AH25" i="3"/>
  <c r="AI25" i="3" s="1"/>
  <c r="A25" i="3"/>
  <c r="AH24" i="3"/>
  <c r="AI24" i="3" s="1"/>
  <c r="A24" i="3"/>
  <c r="AI23" i="3"/>
  <c r="A23" i="3"/>
  <c r="AH22" i="3"/>
  <c r="AI22" i="3" s="1"/>
  <c r="A22" i="3"/>
  <c r="AH21" i="3"/>
  <c r="AI21" i="3" s="1"/>
  <c r="A21" i="3"/>
  <c r="AH20" i="3"/>
  <c r="AI20" i="3" s="1"/>
  <c r="A20" i="3"/>
  <c r="AH19" i="3"/>
  <c r="AI19" i="3" s="1"/>
  <c r="A19" i="3"/>
  <c r="AH18" i="3"/>
  <c r="AI18" i="3" s="1"/>
  <c r="A18" i="3"/>
  <c r="AH17" i="3"/>
  <c r="AI17" i="3" s="1"/>
  <c r="A17" i="3"/>
  <c r="AH16" i="3"/>
  <c r="AI16" i="3" s="1"/>
  <c r="A16" i="3"/>
  <c r="AI15" i="3"/>
  <c r="A15" i="3"/>
  <c r="AH14" i="3"/>
  <c r="AI14" i="3" s="1"/>
  <c r="A14" i="3"/>
  <c r="AH13" i="3"/>
  <c r="AI13" i="3" s="1"/>
  <c r="A13" i="3"/>
  <c r="AH12" i="3"/>
  <c r="AI12" i="3" s="1"/>
  <c r="A12" i="3"/>
  <c r="AH11" i="3"/>
  <c r="AI11" i="3" s="1"/>
  <c r="A11" i="3"/>
  <c r="AH10" i="3"/>
  <c r="AI10" i="3" s="1"/>
  <c r="A10" i="3"/>
  <c r="AH9" i="3"/>
  <c r="AI9" i="3" s="1"/>
  <c r="A9" i="3"/>
  <c r="AH8" i="3"/>
  <c r="AI8" i="3" s="1"/>
  <c r="A8" i="3"/>
  <c r="AH7" i="3"/>
  <c r="AI7" i="3" s="1"/>
  <c r="A7" i="3"/>
  <c r="AH6" i="3"/>
  <c r="AI6" i="3" s="1"/>
  <c r="A6" i="3"/>
  <c r="AH5" i="3"/>
  <c r="AI5" i="3" s="1"/>
  <c r="A5" i="3"/>
  <c r="AG41" i="3"/>
  <c r="AC41" i="3"/>
  <c r="Y41" i="3"/>
  <c r="U41" i="3"/>
  <c r="S41" i="3"/>
  <c r="Q41" i="3"/>
  <c r="M41" i="3"/>
  <c r="I41" i="3"/>
  <c r="E41" i="3"/>
  <c r="A4" i="3"/>
  <c r="AI40" i="2"/>
  <c r="AD41" i="2"/>
  <c r="AB41" i="2"/>
  <c r="AA41" i="2"/>
  <c r="W41" i="2"/>
  <c r="V41" i="2"/>
  <c r="T41" i="2"/>
  <c r="P41" i="2"/>
  <c r="O41" i="2"/>
  <c r="N41" i="2"/>
  <c r="L41" i="2"/>
  <c r="K41" i="2"/>
  <c r="H41" i="2"/>
  <c r="A40" i="2"/>
  <c r="AI39" i="2"/>
  <c r="A39" i="2"/>
  <c r="AI38" i="2"/>
  <c r="A38" i="2"/>
  <c r="AI37" i="2"/>
  <c r="A37" i="2"/>
  <c r="AI36" i="2"/>
  <c r="A36" i="2"/>
  <c r="AI35" i="2"/>
  <c r="A35" i="2"/>
  <c r="AI34" i="2"/>
  <c r="A34" i="2"/>
  <c r="AI33" i="2"/>
  <c r="A33" i="2"/>
  <c r="AI32" i="2"/>
  <c r="A32" i="2"/>
  <c r="AI31" i="2"/>
  <c r="A31" i="2"/>
  <c r="AI30" i="2"/>
  <c r="A30" i="2"/>
  <c r="AI29" i="2"/>
  <c r="A29" i="2"/>
  <c r="AI28" i="2"/>
  <c r="A28" i="2"/>
  <c r="AI27" i="2"/>
  <c r="A27" i="2"/>
  <c r="AI26" i="2"/>
  <c r="A26" i="2"/>
  <c r="AI25" i="2"/>
  <c r="A25" i="2"/>
  <c r="AI24" i="2"/>
  <c r="A24" i="2"/>
  <c r="AI23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41" i="2"/>
  <c r="AE41" i="2"/>
  <c r="X41" i="2"/>
  <c r="S41" i="2"/>
  <c r="G41" i="2"/>
  <c r="F41" i="2"/>
  <c r="A4" i="2"/>
  <c r="AI40" i="1"/>
  <c r="AF41" i="1"/>
  <c r="AE41" i="1"/>
  <c r="AC41" i="1"/>
  <c r="AB41" i="1"/>
  <c r="AA41" i="1"/>
  <c r="X41" i="1"/>
  <c r="W41" i="1"/>
  <c r="T41" i="1"/>
  <c r="P41" i="1"/>
  <c r="O41" i="1"/>
  <c r="M41" i="1"/>
  <c r="L41" i="1"/>
  <c r="H41" i="1"/>
  <c r="G41" i="1"/>
  <c r="A40" i="1"/>
  <c r="A39" i="1"/>
  <c r="A38" i="1"/>
  <c r="AI37" i="1"/>
  <c r="A37" i="1"/>
  <c r="AI36" i="1"/>
  <c r="A36" i="1"/>
  <c r="AI35" i="1"/>
  <c r="A35" i="1"/>
  <c r="A34" i="1"/>
  <c r="A33" i="1"/>
  <c r="AI32" i="1"/>
  <c r="A32" i="1"/>
  <c r="AI31" i="1"/>
  <c r="A31" i="1"/>
  <c r="A30" i="1"/>
  <c r="A29" i="1"/>
  <c r="AI28" i="1"/>
  <c r="A28" i="1"/>
  <c r="A27" i="1"/>
  <c r="A26" i="1"/>
  <c r="A25" i="1"/>
  <c r="AI24" i="1"/>
  <c r="A24" i="1"/>
  <c r="A23" i="1"/>
  <c r="AI22" i="1"/>
  <c r="A22" i="1"/>
  <c r="A21" i="1"/>
  <c r="AI20" i="1"/>
  <c r="A20" i="1"/>
  <c r="A19" i="1"/>
  <c r="A18" i="1"/>
  <c r="AI17" i="1"/>
  <c r="A17" i="1"/>
  <c r="AI16" i="1"/>
  <c r="A16" i="1"/>
  <c r="AI15" i="1"/>
  <c r="A15" i="1"/>
  <c r="A14" i="1"/>
  <c r="A13" i="1"/>
  <c r="AI12" i="1"/>
  <c r="A12" i="1"/>
  <c r="A11" i="1"/>
  <c r="A10" i="1"/>
  <c r="A9" i="1"/>
  <c r="AI8" i="1"/>
  <c r="A8" i="1"/>
  <c r="A7" i="1"/>
  <c r="R41" i="1"/>
  <c r="A6" i="1"/>
  <c r="AI5" i="1"/>
  <c r="A5" i="1"/>
  <c r="S41" i="1"/>
  <c r="K41" i="1"/>
  <c r="A4" i="1"/>
  <c r="AI4" i="2" l="1"/>
  <c r="AI4" i="1"/>
  <c r="Y41" i="1"/>
  <c r="AI11" i="1"/>
  <c r="J41" i="1"/>
  <c r="N41" i="1"/>
  <c r="V41" i="1"/>
  <c r="AD41" i="1"/>
  <c r="AI7" i="1"/>
  <c r="AI19" i="1"/>
  <c r="J41" i="2"/>
  <c r="R41" i="2"/>
  <c r="Z41" i="2"/>
  <c r="AI7" i="2"/>
  <c r="E41" i="1"/>
  <c r="Q41" i="1"/>
  <c r="AI27" i="1"/>
  <c r="I41" i="1"/>
  <c r="U41" i="1"/>
  <c r="AG41" i="1"/>
  <c r="F41" i="1"/>
  <c r="Z41" i="1"/>
  <c r="AI23" i="1"/>
  <c r="E41" i="2"/>
  <c r="I41" i="2"/>
  <c r="M41" i="2"/>
  <c r="Q41" i="2"/>
  <c r="U41" i="2"/>
  <c r="Y41" i="2"/>
  <c r="AC41" i="2"/>
  <c r="AG41" i="2"/>
  <c r="F41" i="3"/>
  <c r="J41" i="3"/>
  <c r="N41" i="3"/>
  <c r="R41" i="3"/>
  <c r="V41" i="3"/>
  <c r="Z41" i="3"/>
  <c r="AD41" i="3"/>
  <c r="AH4" i="3"/>
  <c r="AH41" i="3" l="1"/>
  <c r="AI1" i="3" s="1"/>
  <c r="AI4" i="3"/>
  <c r="AH41" i="1"/>
  <c r="AI1" i="1" s="1"/>
  <c r="AH41" i="2"/>
  <c r="AI1" i="2" s="1"/>
</calcChain>
</file>

<file path=xl/sharedStrings.xml><?xml version="1.0" encoding="utf-8"?>
<sst xmlns="http://schemas.openxmlformats.org/spreadsheetml/2006/main" count="453" uniqueCount="109">
  <si>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</si>
  <si>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</si>
  <si>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</si>
  <si>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</si>
  <si>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</si>
  <si>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</si>
  <si>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</si>
  <si>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</si>
  <si>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</si>
  <si>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</si>
  <si>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</si>
  <si>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</si>
  <si>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</si>
  <si>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</si>
  <si>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</si>
  <si>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</si>
  <si>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</si>
  <si>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</si>
  <si>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</si>
  <si>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</si>
  <si>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</si>
  <si>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</si>
  <si>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</si>
  <si>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</si>
  <si>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</si>
  <si>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</si>
  <si>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</si>
  <si>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</si>
  <si>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</si>
  <si>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</si>
  <si>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</si>
  <si>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</si>
  <si>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</si>
  <si>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01015028</t>
  </si>
  <si>
    <t>Khoa CN Thông tin</t>
  </si>
  <si>
    <t>Bùi Đặng Hoàng Tuấn</t>
  </si>
  <si>
    <t>01015020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</si>
  <si>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</si>
  <si>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</si>
  <si>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</si>
  <si>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</si>
  <si>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</si>
  <si>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</si>
  <si>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</si>
  <si>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</si>
  <si>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</si>
  <si>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01015024</t>
  </si>
  <si>
    <t>Lâm Thanh Hùng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</si>
  <si>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</si>
  <si>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</si>
  <si>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</si>
  <si>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</si>
  <si>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</si>
  <si>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</si>
  <si>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</si>
  <si>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</si>
  <si>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01015027</t>
  </si>
  <si>
    <t>Lương Minh Dũng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</si>
  <si>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</si>
  <si>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</si>
  <si>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</si>
  <si>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</si>
  <si>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</si>
  <si>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</si>
  <si>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</si>
  <si>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</si>
  <si>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</si>
  <si>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</si>
  <si>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</si>
  <si>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</si>
  <si>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</si>
  <si>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</si>
  <si>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01012026</t>
  </si>
  <si>
    <t>Nguyễn Thị Hải Hà</t>
  </si>
  <si>
    <t>01015016</t>
  </si>
  <si>
    <t>Nguyễn Thị Khánh Thư</t>
  </si>
  <si>
    <t>01015015</t>
  </si>
  <si>
    <t>Nguyễn Thị Thu Hồng</t>
  </si>
  <si>
    <t>01015003</t>
  </si>
  <si>
    <t>Nguyễn Thị Thủy(TT)</t>
  </si>
  <si>
    <t>01015026</t>
  </si>
  <si>
    <t>Nguyễn Tiến Việt Dũng</t>
  </si>
  <si>
    <t>01015022</t>
  </si>
  <si>
    <t>Nguyễn Văn Danh</t>
  </si>
  <si>
    <t>01015023</t>
  </si>
  <si>
    <t>Nguyễn Văn Đôn</t>
  </si>
  <si>
    <t>01015001</t>
  </si>
  <si>
    <t>Nguyễn Vân Giang</t>
  </si>
  <si>
    <t>01015006</t>
  </si>
  <si>
    <t>Nguyễn Văn Minh(TT)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</si>
  <si>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</si>
  <si>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</si>
  <si>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</si>
  <si>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</si>
  <si>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</si>
  <si>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</si>
  <si>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</si>
  <si>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</si>
  <si>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01005001</t>
  </si>
  <si>
    <t>Phòng QLKH-HTQT</t>
  </si>
  <si>
    <t>Nguyễn Ngọc Trang</t>
  </si>
  <si>
    <t>01004004</t>
  </si>
  <si>
    <t>Phòng TS-ĐT</t>
  </si>
  <si>
    <t>Huỳnh Thị Mai</t>
  </si>
  <si>
    <t>01017001</t>
  </si>
  <si>
    <t>TT Truyền thông - Thư viện</t>
  </si>
  <si>
    <t>Đỗ Tuấn Việt</t>
  </si>
  <si>
    <t>01017003</t>
  </si>
  <si>
    <t>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</si>
</sst>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Q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743.6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0</v>
      </c>
      <c r="AI4" s="17">
        <f t="shared" ref="AI4:AI40" si="0">IF(AH4="","",ROUND(AH4*10/3,1))</f>
        <v>0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1</v>
      </c>
      <c r="F5" s="14">
        <v>0</v>
      </c>
      <c r="G5" s="14">
        <v>0</v>
      </c>
      <c r="H5" s="14">
        <v>0</v>
      </c>
      <c r="I5" s="15">
        <v>1</v>
      </c>
      <c r="J5" s="14">
        <v>15.2</v>
      </c>
      <c r="K5" s="14">
        <v>6.4</v>
      </c>
      <c r="L5" s="14">
        <v>0</v>
      </c>
      <c r="M5" s="14">
        <v>0</v>
      </c>
      <c r="N5" s="15">
        <v>21.6</v>
      </c>
      <c r="O5" s="14">
        <v>129</v>
      </c>
      <c r="P5" s="14">
        <v>152</v>
      </c>
      <c r="Q5" s="14">
        <v>61</v>
      </c>
      <c r="R5" s="15">
        <v>11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1.2</v>
      </c>
      <c r="AG5" s="14">
        <v>0</v>
      </c>
      <c r="AH5" s="16">
        <f t="shared" ref="AH5:AH40" si="1">IF(D5="","",ROUND(I5+N5+R5+V5+Y5+AB5+AE5+SUM(AF5:AG5),2))</f>
        <v>34.799999999999997</v>
      </c>
      <c r="AI5" s="17">
        <f t="shared" si="0"/>
        <v>116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2</v>
      </c>
      <c r="F6" s="14">
        <v>2</v>
      </c>
      <c r="G6" s="14">
        <v>0</v>
      </c>
      <c r="H6" s="14">
        <v>0</v>
      </c>
      <c r="I6" s="15">
        <v>6</v>
      </c>
      <c r="J6" s="14">
        <v>14.799999999999997</v>
      </c>
      <c r="K6" s="14">
        <v>10.4</v>
      </c>
      <c r="L6" s="14">
        <v>0</v>
      </c>
      <c r="M6" s="14">
        <v>0</v>
      </c>
      <c r="N6" s="15">
        <v>25.199999999999996</v>
      </c>
      <c r="O6" s="14">
        <v>35</v>
      </c>
      <c r="P6" s="14">
        <v>37</v>
      </c>
      <c r="Q6" s="14">
        <v>61</v>
      </c>
      <c r="R6" s="15">
        <v>0.55000000000000004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0</v>
      </c>
      <c r="AH6" s="16">
        <f t="shared" si="1"/>
        <v>31.75</v>
      </c>
      <c r="AI6" s="17">
        <f t="shared" si="0"/>
        <v>105.8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  <c r="J7" s="14">
        <v>0</v>
      </c>
      <c r="K7" s="14">
        <v>0</v>
      </c>
      <c r="L7" s="14">
        <v>0</v>
      </c>
      <c r="M7" s="14">
        <v>0</v>
      </c>
      <c r="N7" s="15">
        <v>0</v>
      </c>
      <c r="O7" s="14">
        <v>0</v>
      </c>
      <c r="P7" s="14">
        <v>0</v>
      </c>
      <c r="Q7" s="14">
        <v>0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1"/>
        <v>0</v>
      </c>
      <c r="AI7" s="17">
        <f t="shared" si="0"/>
        <v>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2</v>
      </c>
      <c r="F8" s="14">
        <v>0</v>
      </c>
      <c r="G8" s="14">
        <v>0</v>
      </c>
      <c r="H8" s="14">
        <v>0</v>
      </c>
      <c r="I8" s="15">
        <v>2</v>
      </c>
      <c r="J8" s="14">
        <v>6.8</v>
      </c>
      <c r="K8" s="14">
        <v>18.399999999999999</v>
      </c>
      <c r="L8" s="14">
        <v>0</v>
      </c>
      <c r="M8" s="14">
        <v>0</v>
      </c>
      <c r="N8" s="15">
        <v>25.2</v>
      </c>
      <c r="O8" s="14">
        <v>123</v>
      </c>
      <c r="P8" s="14">
        <v>106</v>
      </c>
      <c r="Q8" s="14">
        <v>141</v>
      </c>
      <c r="R8" s="15">
        <v>4.4000000000000004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1"/>
        <v>31.6</v>
      </c>
      <c r="AI8" s="17">
        <f t="shared" si="0"/>
        <v>105.3</v>
      </c>
    </row>
    <row r="9" spans="1:35">
      <c r="A9" s="10">
        <f>IF(D9="","",SUBTOTAL(3,$D$4:$D9))</f>
        <v>6</v>
      </c>
      <c r="B9" s="11" t="s">
        <v>44</v>
      </c>
      <c r="C9" s="12" t="s">
        <v>34</v>
      </c>
      <c r="D9" s="13" t="s">
        <v>45</v>
      </c>
      <c r="E9" s="14">
        <v>3</v>
      </c>
      <c r="F9" s="14">
        <v>0</v>
      </c>
      <c r="G9" s="14">
        <v>0</v>
      </c>
      <c r="H9" s="14">
        <v>0</v>
      </c>
      <c r="I9" s="15">
        <v>3</v>
      </c>
      <c r="J9" s="14">
        <v>11.2</v>
      </c>
      <c r="K9" s="14">
        <v>3.5999999999999996</v>
      </c>
      <c r="L9" s="14">
        <v>0</v>
      </c>
      <c r="M9" s="14">
        <v>0</v>
      </c>
      <c r="N9" s="15">
        <v>14.799999999999999</v>
      </c>
      <c r="O9" s="14">
        <v>78</v>
      </c>
      <c r="P9" s="14">
        <v>139</v>
      </c>
      <c r="Q9" s="14">
        <v>76</v>
      </c>
      <c r="R9" s="15">
        <v>7.05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1"/>
        <v>24.85</v>
      </c>
      <c r="AI9" s="17">
        <f t="shared" si="0"/>
        <v>82.8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0</v>
      </c>
      <c r="G10" s="14">
        <v>0</v>
      </c>
      <c r="H10" s="14">
        <v>0</v>
      </c>
      <c r="I10" s="15">
        <v>0</v>
      </c>
      <c r="J10" s="14">
        <v>5.1999999999999993</v>
      </c>
      <c r="K10" s="14">
        <v>6</v>
      </c>
      <c r="L10" s="14">
        <v>0</v>
      </c>
      <c r="M10" s="14">
        <v>0</v>
      </c>
      <c r="N10" s="15">
        <v>11.2</v>
      </c>
      <c r="O10" s="14">
        <v>181</v>
      </c>
      <c r="P10" s="14">
        <v>103</v>
      </c>
      <c r="Q10" s="14">
        <v>181</v>
      </c>
      <c r="R10" s="15">
        <v>5.15</v>
      </c>
      <c r="S10" s="14">
        <v>55</v>
      </c>
      <c r="T10" s="14">
        <v>0</v>
      </c>
      <c r="U10" s="14">
        <v>55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16.350000000000001</v>
      </c>
      <c r="AI10" s="17">
        <f t="shared" si="0"/>
        <v>54.5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1</v>
      </c>
      <c r="F11" s="14">
        <v>0</v>
      </c>
      <c r="G11" s="14">
        <v>0</v>
      </c>
      <c r="H11" s="14">
        <v>0</v>
      </c>
      <c r="I11" s="15">
        <v>1</v>
      </c>
      <c r="J11" s="14">
        <v>4</v>
      </c>
      <c r="K11" s="14">
        <v>11.2</v>
      </c>
      <c r="L11" s="14">
        <v>0</v>
      </c>
      <c r="M11" s="14">
        <v>0</v>
      </c>
      <c r="N11" s="15">
        <v>15.2</v>
      </c>
      <c r="O11" s="14">
        <v>94</v>
      </c>
      <c r="P11" s="14">
        <v>182</v>
      </c>
      <c r="Q11" s="14">
        <v>49</v>
      </c>
      <c r="R11" s="15">
        <v>11.35</v>
      </c>
      <c r="S11" s="14">
        <v>140</v>
      </c>
      <c r="T11" s="14">
        <v>53</v>
      </c>
      <c r="U11" s="14">
        <v>140</v>
      </c>
      <c r="V11" s="15">
        <v>5.3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32.85</v>
      </c>
      <c r="AI11" s="17">
        <f t="shared" si="0"/>
        <v>109.5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0</v>
      </c>
      <c r="G12" s="14">
        <v>0</v>
      </c>
      <c r="H12" s="14">
        <v>0</v>
      </c>
      <c r="I12" s="15">
        <v>2</v>
      </c>
      <c r="J12" s="14">
        <v>6</v>
      </c>
      <c r="K12" s="14">
        <v>5.1999999999999993</v>
      </c>
      <c r="L12" s="14">
        <v>0</v>
      </c>
      <c r="M12" s="14">
        <v>0</v>
      </c>
      <c r="N12" s="15">
        <v>11.2</v>
      </c>
      <c r="O12" s="14">
        <v>135</v>
      </c>
      <c r="P12" s="14">
        <v>60</v>
      </c>
      <c r="Q12" s="14">
        <v>139</v>
      </c>
      <c r="R12" s="15">
        <v>2.8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16</v>
      </c>
      <c r="AI12" s="17">
        <f t="shared" si="0"/>
        <v>53.3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2</v>
      </c>
      <c r="F13" s="14">
        <v>0</v>
      </c>
      <c r="G13" s="14">
        <v>0</v>
      </c>
      <c r="H13" s="14">
        <v>0</v>
      </c>
      <c r="I13" s="15">
        <v>2</v>
      </c>
      <c r="J13" s="14">
        <v>12.399999999999999</v>
      </c>
      <c r="K13" s="14">
        <v>17.199999999999996</v>
      </c>
      <c r="L13" s="14">
        <v>0</v>
      </c>
      <c r="M13" s="14">
        <v>0</v>
      </c>
      <c r="N13" s="15">
        <v>29.599999999999994</v>
      </c>
      <c r="O13" s="14">
        <v>41</v>
      </c>
      <c r="P13" s="14">
        <v>76</v>
      </c>
      <c r="Q13" s="14">
        <v>8</v>
      </c>
      <c r="R13" s="15">
        <v>5.45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37.049999999999997</v>
      </c>
      <c r="AI13" s="17">
        <f t="shared" si="0"/>
        <v>123.5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4</v>
      </c>
      <c r="K14" s="14">
        <v>11.2</v>
      </c>
      <c r="L14" s="14">
        <v>0</v>
      </c>
      <c r="M14" s="14">
        <v>0</v>
      </c>
      <c r="N14" s="15">
        <v>15.2</v>
      </c>
      <c r="O14" s="14">
        <v>165</v>
      </c>
      <c r="P14" s="14">
        <v>165</v>
      </c>
      <c r="Q14" s="14">
        <v>198</v>
      </c>
      <c r="R14" s="15">
        <v>6.6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21.8</v>
      </c>
      <c r="AI14" s="17">
        <f t="shared" si="0"/>
        <v>72.7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0</v>
      </c>
      <c r="P15" s="14">
        <v>0</v>
      </c>
      <c r="Q15" s="14">
        <v>0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0</v>
      </c>
      <c r="AH15" s="16">
        <f t="shared" si="1"/>
        <v>0</v>
      </c>
      <c r="AI15" s="17">
        <f t="shared" si="0"/>
        <v>0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13" t="s">
        <v>59</v>
      </c>
      <c r="E16" s="14">
        <v>6</v>
      </c>
      <c r="F16" s="14">
        <v>0</v>
      </c>
      <c r="G16" s="14">
        <v>0</v>
      </c>
      <c r="H16" s="14">
        <v>0</v>
      </c>
      <c r="I16" s="15">
        <v>6</v>
      </c>
      <c r="J16" s="14">
        <v>0</v>
      </c>
      <c r="K16" s="14">
        <v>4.8</v>
      </c>
      <c r="L16" s="14">
        <v>0</v>
      </c>
      <c r="M16" s="14">
        <v>0</v>
      </c>
      <c r="N16" s="15">
        <v>4.8</v>
      </c>
      <c r="O16" s="14">
        <v>112</v>
      </c>
      <c r="P16" s="14">
        <v>81</v>
      </c>
      <c r="Q16" s="14">
        <v>152</v>
      </c>
      <c r="R16" s="15">
        <v>2.0499999999999998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12.85</v>
      </c>
      <c r="AI16" s="17">
        <f t="shared" si="0"/>
        <v>42.8</v>
      </c>
    </row>
    <row r="17" spans="1:35">
      <c r="A17" s="10">
        <f>IF(D17="","",SUBTOTAL(3,$D$4:$D17))</f>
        <v>14</v>
      </c>
      <c r="B17" s="11" t="s">
        <v>60</v>
      </c>
      <c r="C17" s="12" t="s">
        <v>34</v>
      </c>
      <c r="D17" s="13" t="s">
        <v>61</v>
      </c>
      <c r="E17" s="14">
        <v>4</v>
      </c>
      <c r="F17" s="14">
        <v>0</v>
      </c>
      <c r="G17" s="14">
        <v>0</v>
      </c>
      <c r="H17" s="14">
        <v>0</v>
      </c>
      <c r="I17" s="15">
        <v>4</v>
      </c>
      <c r="J17" s="14">
        <v>8.4</v>
      </c>
      <c r="K17" s="14">
        <v>0</v>
      </c>
      <c r="L17" s="14">
        <v>0</v>
      </c>
      <c r="M17" s="14">
        <v>0</v>
      </c>
      <c r="N17" s="15">
        <v>8.4</v>
      </c>
      <c r="O17" s="14">
        <v>114</v>
      </c>
      <c r="P17" s="14">
        <v>35</v>
      </c>
      <c r="Q17" s="14">
        <v>115</v>
      </c>
      <c r="R17" s="15">
        <v>1.7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14.1</v>
      </c>
      <c r="AI17" s="17">
        <f t="shared" si="0"/>
        <v>47</v>
      </c>
    </row>
    <row r="18" spans="1:35">
      <c r="A18" s="10">
        <f>IF(D18="","",SUBTOTAL(3,$D$4:$D18))</f>
        <v>15</v>
      </c>
      <c r="B18" s="11" t="s">
        <v>62</v>
      </c>
      <c r="C18" s="12" t="s">
        <v>34</v>
      </c>
      <c r="D18" s="13" t="s">
        <v>63</v>
      </c>
      <c r="E18" s="14">
        <v>2</v>
      </c>
      <c r="F18" s="14">
        <v>0</v>
      </c>
      <c r="G18" s="14">
        <v>0</v>
      </c>
      <c r="H18" s="14">
        <v>0</v>
      </c>
      <c r="I18" s="15">
        <v>2</v>
      </c>
      <c r="J18" s="14">
        <v>2.8</v>
      </c>
      <c r="K18" s="14">
        <v>16</v>
      </c>
      <c r="L18" s="14">
        <v>0</v>
      </c>
      <c r="M18" s="14">
        <v>0</v>
      </c>
      <c r="N18" s="15">
        <v>18.8</v>
      </c>
      <c r="O18" s="14">
        <v>62</v>
      </c>
      <c r="P18" s="14">
        <v>29</v>
      </c>
      <c r="Q18" s="14">
        <v>78</v>
      </c>
      <c r="R18" s="15">
        <v>0.65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1"/>
        <v>21.45</v>
      </c>
      <c r="AI18" s="17">
        <f t="shared" si="0"/>
        <v>71.5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7</v>
      </c>
      <c r="F19" s="14">
        <v>0</v>
      </c>
      <c r="G19" s="14">
        <v>0</v>
      </c>
      <c r="H19" s="14">
        <v>0</v>
      </c>
      <c r="I19" s="15">
        <v>7</v>
      </c>
      <c r="J19" s="14">
        <v>0</v>
      </c>
      <c r="K19" s="14">
        <v>2.4</v>
      </c>
      <c r="L19" s="14">
        <v>0</v>
      </c>
      <c r="M19" s="14">
        <v>0</v>
      </c>
      <c r="N19" s="15">
        <v>2.4</v>
      </c>
      <c r="O19" s="14">
        <v>125</v>
      </c>
      <c r="P19" s="14">
        <v>213</v>
      </c>
      <c r="Q19" s="14">
        <v>129</v>
      </c>
      <c r="R19" s="15">
        <v>10.45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9.1999999999999993</v>
      </c>
      <c r="AH19" s="16">
        <f t="shared" si="1"/>
        <v>29.05</v>
      </c>
      <c r="AI19" s="17">
        <f t="shared" si="0"/>
        <v>96.8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4</v>
      </c>
      <c r="F20" s="14">
        <v>0</v>
      </c>
      <c r="G20" s="14">
        <v>0</v>
      </c>
      <c r="H20" s="14">
        <v>0</v>
      </c>
      <c r="I20" s="15">
        <v>4</v>
      </c>
      <c r="J20" s="14">
        <v>8.8000000000000007</v>
      </c>
      <c r="K20" s="14">
        <v>20.399999999999999</v>
      </c>
      <c r="L20" s="14">
        <v>0</v>
      </c>
      <c r="M20" s="14">
        <v>0</v>
      </c>
      <c r="N20" s="15">
        <v>29.2</v>
      </c>
      <c r="O20" s="14">
        <v>185</v>
      </c>
      <c r="P20" s="14">
        <v>99</v>
      </c>
      <c r="Q20" s="14">
        <v>222</v>
      </c>
      <c r="R20" s="15">
        <v>3.1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1"/>
        <v>37.5</v>
      </c>
      <c r="AI20" s="17">
        <f t="shared" si="0"/>
        <v>125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3.5999999999999996</v>
      </c>
      <c r="K21" s="14">
        <v>14.4</v>
      </c>
      <c r="L21" s="14">
        <v>0</v>
      </c>
      <c r="M21" s="14">
        <v>0</v>
      </c>
      <c r="N21" s="15">
        <v>18</v>
      </c>
      <c r="O21" s="14">
        <v>170</v>
      </c>
      <c r="P21" s="14">
        <v>184</v>
      </c>
      <c r="Q21" s="14">
        <v>192</v>
      </c>
      <c r="R21" s="15">
        <v>8.1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1"/>
        <v>26.1</v>
      </c>
      <c r="AI21" s="17">
        <f t="shared" si="0"/>
        <v>87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2</v>
      </c>
      <c r="F22" s="14">
        <v>0</v>
      </c>
      <c r="G22" s="14">
        <v>0</v>
      </c>
      <c r="H22" s="14">
        <v>0</v>
      </c>
      <c r="I22" s="15">
        <v>2</v>
      </c>
      <c r="J22" s="14">
        <v>18.799999999999997</v>
      </c>
      <c r="K22" s="14">
        <v>0</v>
      </c>
      <c r="L22" s="14">
        <v>0</v>
      </c>
      <c r="M22" s="14">
        <v>0</v>
      </c>
      <c r="N22" s="15">
        <v>18.799999999999997</v>
      </c>
      <c r="O22" s="14">
        <v>75</v>
      </c>
      <c r="P22" s="14">
        <v>64</v>
      </c>
      <c r="Q22" s="14">
        <v>52</v>
      </c>
      <c r="R22" s="15">
        <v>4.3499999999999996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1.2</v>
      </c>
      <c r="AH22" s="16">
        <f t="shared" si="1"/>
        <v>26.35</v>
      </c>
      <c r="AI22" s="17">
        <f t="shared" si="0"/>
        <v>87.8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0</v>
      </c>
      <c r="K23" s="14">
        <v>0</v>
      </c>
      <c r="L23" s="14">
        <v>0</v>
      </c>
      <c r="M23" s="14">
        <v>0</v>
      </c>
      <c r="N23" s="15">
        <v>0</v>
      </c>
      <c r="O23" s="14">
        <v>0</v>
      </c>
      <c r="P23" s="14">
        <v>0</v>
      </c>
      <c r="Q23" s="14">
        <v>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>
        <f t="shared" si="1"/>
        <v>0</v>
      </c>
      <c r="AI23" s="17">
        <f t="shared" si="0"/>
        <v>0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4</v>
      </c>
      <c r="F24" s="14">
        <v>0</v>
      </c>
      <c r="G24" s="14">
        <v>0</v>
      </c>
      <c r="H24" s="14">
        <v>0</v>
      </c>
      <c r="I24" s="15">
        <v>4</v>
      </c>
      <c r="J24" s="14">
        <v>15.999999999999996</v>
      </c>
      <c r="K24" s="14">
        <v>9.1999999999999993</v>
      </c>
      <c r="L24" s="14">
        <v>0</v>
      </c>
      <c r="M24" s="14">
        <v>0</v>
      </c>
      <c r="N24" s="15">
        <v>25.199999999999996</v>
      </c>
      <c r="O24" s="14">
        <v>144</v>
      </c>
      <c r="P24" s="14">
        <v>171</v>
      </c>
      <c r="Q24" s="14">
        <v>109</v>
      </c>
      <c r="R24" s="15">
        <v>10.3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0</v>
      </c>
      <c r="AG24" s="14">
        <v>0</v>
      </c>
      <c r="AH24" s="16">
        <f t="shared" si="1"/>
        <v>39.5</v>
      </c>
      <c r="AI24" s="17">
        <f t="shared" si="0"/>
        <v>131.69999999999999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4</v>
      </c>
      <c r="F25" s="14">
        <v>0</v>
      </c>
      <c r="G25" s="14">
        <v>0</v>
      </c>
      <c r="H25" s="14">
        <v>0</v>
      </c>
      <c r="I25" s="15">
        <v>4</v>
      </c>
      <c r="J25" s="14">
        <v>6</v>
      </c>
      <c r="K25" s="14">
        <v>18</v>
      </c>
      <c r="L25" s="14">
        <v>0</v>
      </c>
      <c r="M25" s="14">
        <v>0</v>
      </c>
      <c r="N25" s="15">
        <v>24</v>
      </c>
      <c r="O25" s="14">
        <v>153</v>
      </c>
      <c r="P25" s="14">
        <v>157</v>
      </c>
      <c r="Q25" s="14">
        <v>141</v>
      </c>
      <c r="R25" s="15">
        <v>8.4499999999999993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1.2</v>
      </c>
      <c r="AG25" s="14">
        <v>0</v>
      </c>
      <c r="AH25" s="16">
        <f t="shared" si="1"/>
        <v>37.65</v>
      </c>
      <c r="AI25" s="17">
        <f t="shared" si="0"/>
        <v>125.5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1</v>
      </c>
      <c r="F26" s="14">
        <v>0</v>
      </c>
      <c r="G26" s="14">
        <v>0</v>
      </c>
      <c r="H26" s="14">
        <v>0</v>
      </c>
      <c r="I26" s="15">
        <v>1</v>
      </c>
      <c r="J26" s="14">
        <v>16.799999999999997</v>
      </c>
      <c r="K26" s="14">
        <v>3.5999999999999996</v>
      </c>
      <c r="L26" s="14">
        <v>0</v>
      </c>
      <c r="M26" s="14">
        <v>0</v>
      </c>
      <c r="N26" s="15">
        <v>20.399999999999999</v>
      </c>
      <c r="O26" s="14">
        <v>152</v>
      </c>
      <c r="P26" s="14">
        <v>342</v>
      </c>
      <c r="Q26" s="14">
        <v>138</v>
      </c>
      <c r="R26" s="15">
        <v>17.8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2.4</v>
      </c>
      <c r="AH26" s="16">
        <f t="shared" si="1"/>
        <v>41.6</v>
      </c>
      <c r="AI26" s="17">
        <f t="shared" si="0"/>
        <v>138.69999999999999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0</v>
      </c>
      <c r="F27" s="14">
        <v>0</v>
      </c>
      <c r="G27" s="14">
        <v>0</v>
      </c>
      <c r="H27" s="14">
        <v>0</v>
      </c>
      <c r="I27" s="15">
        <v>0</v>
      </c>
      <c r="J27" s="14">
        <v>0</v>
      </c>
      <c r="K27" s="14">
        <v>0</v>
      </c>
      <c r="L27" s="14">
        <v>0</v>
      </c>
      <c r="M27" s="14">
        <v>0</v>
      </c>
      <c r="N27" s="15">
        <v>0</v>
      </c>
      <c r="O27" s="14">
        <v>0</v>
      </c>
      <c r="P27" s="14">
        <v>0</v>
      </c>
      <c r="Q27" s="14">
        <v>0</v>
      </c>
      <c r="R27" s="15">
        <v>0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1"/>
        <v>0</v>
      </c>
      <c r="AI27" s="17">
        <f t="shared" si="0"/>
        <v>0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2</v>
      </c>
      <c r="F28" s="14">
        <v>0</v>
      </c>
      <c r="G28" s="14">
        <v>0</v>
      </c>
      <c r="H28" s="14">
        <v>0</v>
      </c>
      <c r="I28" s="15">
        <v>2</v>
      </c>
      <c r="J28" s="14">
        <v>10.4</v>
      </c>
      <c r="K28" s="14">
        <v>2.4</v>
      </c>
      <c r="L28" s="14">
        <v>0</v>
      </c>
      <c r="M28" s="14">
        <v>0</v>
      </c>
      <c r="N28" s="15">
        <v>12.8</v>
      </c>
      <c r="O28" s="14">
        <v>52</v>
      </c>
      <c r="P28" s="14">
        <v>141</v>
      </c>
      <c r="Q28" s="14">
        <v>52</v>
      </c>
      <c r="R28" s="15">
        <v>7.05</v>
      </c>
      <c r="S28" s="14">
        <v>53</v>
      </c>
      <c r="T28" s="14">
        <v>140</v>
      </c>
      <c r="U28" s="14">
        <v>53</v>
      </c>
      <c r="V28" s="15">
        <v>14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35.85</v>
      </c>
      <c r="AI28" s="17">
        <f t="shared" si="0"/>
        <v>119.5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7</v>
      </c>
      <c r="F29" s="14">
        <v>0</v>
      </c>
      <c r="G29" s="14">
        <v>0</v>
      </c>
      <c r="H29" s="14">
        <v>0</v>
      </c>
      <c r="I29" s="15">
        <v>7</v>
      </c>
      <c r="J29" s="14">
        <v>6.8</v>
      </c>
      <c r="K29" s="14">
        <v>0</v>
      </c>
      <c r="L29" s="14">
        <v>0</v>
      </c>
      <c r="M29" s="14">
        <v>0</v>
      </c>
      <c r="N29" s="15">
        <v>6.8</v>
      </c>
      <c r="O29" s="14">
        <v>107</v>
      </c>
      <c r="P29" s="14">
        <v>128</v>
      </c>
      <c r="Q29" s="14">
        <v>124</v>
      </c>
      <c r="R29" s="15">
        <v>5.55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2.4</v>
      </c>
      <c r="AH29" s="16">
        <f t="shared" si="1"/>
        <v>21.75</v>
      </c>
      <c r="AI29" s="17">
        <f t="shared" si="0"/>
        <v>72.5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4</v>
      </c>
      <c r="F30" s="14">
        <v>0</v>
      </c>
      <c r="G30" s="14">
        <v>0</v>
      </c>
      <c r="H30" s="14">
        <v>0</v>
      </c>
      <c r="I30" s="15">
        <v>4</v>
      </c>
      <c r="J30" s="14">
        <v>0</v>
      </c>
      <c r="K30" s="14">
        <v>4.8</v>
      </c>
      <c r="L30" s="14">
        <v>0</v>
      </c>
      <c r="M30" s="14">
        <v>0</v>
      </c>
      <c r="N30" s="15">
        <v>4.8</v>
      </c>
      <c r="O30" s="14">
        <v>206</v>
      </c>
      <c r="P30" s="14">
        <v>160</v>
      </c>
      <c r="Q30" s="14">
        <v>206</v>
      </c>
      <c r="R30" s="15">
        <v>8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3.6</v>
      </c>
      <c r="AG30" s="14">
        <v>6.8</v>
      </c>
      <c r="AH30" s="16">
        <f t="shared" si="1"/>
        <v>27.2</v>
      </c>
      <c r="AI30" s="17">
        <f t="shared" si="0"/>
        <v>90.7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160</v>
      </c>
      <c r="P31" s="14">
        <v>248</v>
      </c>
      <c r="Q31" s="14">
        <v>194</v>
      </c>
      <c r="R31" s="15">
        <v>10.7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6.4</v>
      </c>
      <c r="AH31" s="16">
        <f t="shared" si="1"/>
        <v>17.100000000000001</v>
      </c>
      <c r="AI31" s="17">
        <f t="shared" si="0"/>
        <v>57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8</v>
      </c>
      <c r="F32" s="14">
        <v>0</v>
      </c>
      <c r="G32" s="14">
        <v>0</v>
      </c>
      <c r="H32" s="14">
        <v>0</v>
      </c>
      <c r="I32" s="15">
        <v>8</v>
      </c>
      <c r="J32" s="14">
        <v>1.2</v>
      </c>
      <c r="K32" s="14">
        <v>5.1999999999999993</v>
      </c>
      <c r="L32" s="14">
        <v>0</v>
      </c>
      <c r="M32" s="14">
        <v>0</v>
      </c>
      <c r="N32" s="15">
        <v>6.3999999999999995</v>
      </c>
      <c r="O32" s="14">
        <v>193</v>
      </c>
      <c r="P32" s="14">
        <v>28</v>
      </c>
      <c r="Q32" s="14">
        <v>195</v>
      </c>
      <c r="R32" s="15">
        <v>1.3</v>
      </c>
      <c r="S32" s="14">
        <v>0</v>
      </c>
      <c r="T32" s="14">
        <v>107</v>
      </c>
      <c r="U32" s="14">
        <v>0</v>
      </c>
      <c r="V32" s="15">
        <v>10.7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0</v>
      </c>
      <c r="AG32" s="14">
        <v>12.4</v>
      </c>
      <c r="AH32" s="16">
        <f t="shared" si="1"/>
        <v>38.799999999999997</v>
      </c>
      <c r="AI32" s="17">
        <f t="shared" si="0"/>
        <v>129.30000000000001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2</v>
      </c>
      <c r="F33" s="14">
        <v>0</v>
      </c>
      <c r="G33" s="14">
        <v>0</v>
      </c>
      <c r="H33" s="14">
        <v>0</v>
      </c>
      <c r="I33" s="15">
        <v>2</v>
      </c>
      <c r="J33" s="14">
        <v>3.5999999999999996</v>
      </c>
      <c r="K33" s="14">
        <v>2.8</v>
      </c>
      <c r="L33" s="14">
        <v>0</v>
      </c>
      <c r="M33" s="14">
        <v>0</v>
      </c>
      <c r="N33" s="15">
        <v>6.3999999999999995</v>
      </c>
      <c r="O33" s="14">
        <v>96</v>
      </c>
      <c r="P33" s="14">
        <v>99</v>
      </c>
      <c r="Q33" s="14">
        <v>105</v>
      </c>
      <c r="R33" s="15">
        <v>4.5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1"/>
        <v>12.9</v>
      </c>
      <c r="AI33" s="17">
        <f t="shared" si="0"/>
        <v>43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2</v>
      </c>
      <c r="F34" s="14">
        <v>0</v>
      </c>
      <c r="G34" s="14">
        <v>0</v>
      </c>
      <c r="H34" s="14">
        <v>0</v>
      </c>
      <c r="I34" s="15">
        <v>2</v>
      </c>
      <c r="J34" s="14">
        <v>1.2</v>
      </c>
      <c r="K34" s="14">
        <v>9.1999999999999993</v>
      </c>
      <c r="L34" s="14">
        <v>0</v>
      </c>
      <c r="M34" s="14">
        <v>0</v>
      </c>
      <c r="N34" s="15">
        <v>10.399999999999999</v>
      </c>
      <c r="O34" s="14">
        <v>74</v>
      </c>
      <c r="P34" s="14">
        <v>29</v>
      </c>
      <c r="Q34" s="14">
        <v>89</v>
      </c>
      <c r="R34" s="15">
        <v>0.7</v>
      </c>
      <c r="S34" s="14">
        <v>52</v>
      </c>
      <c r="T34" s="14">
        <v>0</v>
      </c>
      <c r="U34" s="14">
        <v>52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1"/>
        <v>13.1</v>
      </c>
      <c r="AI34" s="17">
        <f t="shared" si="0"/>
        <v>43.7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8</v>
      </c>
      <c r="F35" s="14">
        <v>0</v>
      </c>
      <c r="G35" s="14">
        <v>0</v>
      </c>
      <c r="H35" s="14">
        <v>0</v>
      </c>
      <c r="I35" s="15">
        <v>8</v>
      </c>
      <c r="J35" s="14">
        <v>5.1999999999999993</v>
      </c>
      <c r="K35" s="14">
        <v>1.2</v>
      </c>
      <c r="L35" s="14">
        <v>0</v>
      </c>
      <c r="M35" s="14">
        <v>0</v>
      </c>
      <c r="N35" s="15">
        <v>6.3999999999999995</v>
      </c>
      <c r="O35" s="14">
        <v>359</v>
      </c>
      <c r="P35" s="14">
        <v>305</v>
      </c>
      <c r="Q35" s="14">
        <v>325</v>
      </c>
      <c r="R35" s="15">
        <v>16.95</v>
      </c>
      <c r="S35" s="14">
        <v>0</v>
      </c>
      <c r="T35" s="14">
        <v>20</v>
      </c>
      <c r="U35" s="14">
        <v>0</v>
      </c>
      <c r="V35" s="15">
        <v>2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6.8</v>
      </c>
      <c r="AH35" s="16">
        <f t="shared" si="1"/>
        <v>40.15</v>
      </c>
      <c r="AI35" s="17">
        <f t="shared" si="0"/>
        <v>133.80000000000001</v>
      </c>
    </row>
    <row r="36" spans="1:35">
      <c r="A36" s="10">
        <f>IF(D36="","",SUBTOTAL(3,$D$4:$D36))</f>
        <v>33</v>
      </c>
      <c r="B36" s="11" t="s">
        <v>98</v>
      </c>
      <c r="C36" s="12" t="s">
        <v>99</v>
      </c>
      <c r="D36" s="13" t="s">
        <v>100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0</v>
      </c>
      <c r="P36" s="14">
        <v>0</v>
      </c>
      <c r="Q36" s="14">
        <v>0</v>
      </c>
      <c r="R36" s="15">
        <v>0</v>
      </c>
      <c r="S36" s="14">
        <v>20</v>
      </c>
      <c r="T36" s="14">
        <v>0</v>
      </c>
      <c r="U36" s="14">
        <v>20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1"/>
        <v>0</v>
      </c>
      <c r="AI36" s="17">
        <f t="shared" si="0"/>
        <v>0</v>
      </c>
    </row>
    <row r="37" spans="1:35">
      <c r="A37" s="10">
        <f>IF(D37="","",SUBTOTAL(3,$D$4:$D37))</f>
        <v>34</v>
      </c>
      <c r="B37" s="11" t="s">
        <v>101</v>
      </c>
      <c r="C37" s="12" t="s">
        <v>102</v>
      </c>
      <c r="D37" s="13" t="s">
        <v>103</v>
      </c>
      <c r="E37" s="14">
        <v>0</v>
      </c>
      <c r="F37" s="14">
        <v>0</v>
      </c>
      <c r="G37" s="14">
        <v>0</v>
      </c>
      <c r="H37" s="14">
        <v>0</v>
      </c>
      <c r="I37" s="15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  <c r="O37" s="14">
        <v>35</v>
      </c>
      <c r="P37" s="14">
        <v>27</v>
      </c>
      <c r="Q37" s="14">
        <v>27</v>
      </c>
      <c r="R37" s="15">
        <v>1.75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1"/>
        <v>1.75</v>
      </c>
      <c r="AI37" s="17">
        <f t="shared" si="0"/>
        <v>5.8</v>
      </c>
    </row>
    <row r="38" spans="1:35">
      <c r="A38" s="10">
        <f>IF(D38="","",SUBTOTAL(3,$D$4:$D38))</f>
        <v>35</v>
      </c>
      <c r="B38" s="11" t="s">
        <v>104</v>
      </c>
      <c r="C38" s="12" t="s">
        <v>105</v>
      </c>
      <c r="D38" s="13" t="s">
        <v>106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0</v>
      </c>
      <c r="L38" s="14">
        <v>0</v>
      </c>
      <c r="M38" s="14">
        <v>0</v>
      </c>
      <c r="N38" s="15">
        <v>0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0</v>
      </c>
      <c r="AI38" s="17">
        <f t="shared" si="0"/>
        <v>0</v>
      </c>
    </row>
    <row r="39" spans="1:35">
      <c r="A39" s="10">
        <f>IF(D39="","",SUBTOTAL(3,$D$4:$D39))</f>
        <v>36</v>
      </c>
      <c r="B39" s="11" t="s">
        <v>107</v>
      </c>
      <c r="C39" s="12" t="s">
        <v>105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37</v>
      </c>
      <c r="P39" s="14">
        <v>32</v>
      </c>
      <c r="Q39" s="14">
        <v>33</v>
      </c>
      <c r="R39" s="15">
        <v>1.8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1.8</v>
      </c>
      <c r="AI39" s="17">
        <f t="shared" si="0"/>
        <v>6</v>
      </c>
    </row>
    <row r="40" spans="1:35">
      <c r="A40" s="10" t="str">
        <f>IF(D40="","",SUBTOTAL(3,$D$4:$D40))</f>
        <v/>
      </c>
      <c r="B40" s="23"/>
      <c r="C40" s="24"/>
      <c r="D40" s="24"/>
      <c r="E40" s="14"/>
      <c r="F40" s="14"/>
      <c r="G40" s="14"/>
      <c r="H40" s="14"/>
      <c r="I40" s="15"/>
      <c r="J40" s="14"/>
      <c r="K40" s="14"/>
      <c r="L40" s="14"/>
      <c r="M40" s="14"/>
      <c r="N40" s="15"/>
      <c r="O40" s="14"/>
      <c r="P40" s="14"/>
      <c r="Q40" s="14"/>
      <c r="R40" s="15"/>
      <c r="S40" s="14"/>
      <c r="T40" s="14"/>
      <c r="U40" s="14"/>
      <c r="V40" s="15"/>
      <c r="W40" s="14"/>
      <c r="X40" s="14"/>
      <c r="Y40" s="15"/>
      <c r="Z40" s="14"/>
      <c r="AA40" s="14"/>
      <c r="AB40" s="15"/>
      <c r="AC40" s="14"/>
      <c r="AD40" s="14"/>
      <c r="AE40" s="15"/>
      <c r="AF40" s="14"/>
      <c r="AG40" s="14"/>
      <c r="AH40" s="16" t="str">
        <f t="shared" si="1"/>
        <v/>
      </c>
      <c r="AI40" s="17" t="str">
        <f t="shared" si="0"/>
        <v/>
      </c>
    </row>
    <row r="41" spans="1:35">
      <c r="E41" s="17">
        <f t="shared" ref="E41:AH41" si="2">SUBTOTAL(9,E2:E40)</f>
        <v>80</v>
      </c>
      <c r="F41" s="17">
        <f t="shared" si="2"/>
        <v>2</v>
      </c>
      <c r="G41" s="17">
        <f t="shared" si="2"/>
        <v>0</v>
      </c>
      <c r="H41" s="17">
        <f t="shared" si="2"/>
        <v>0</v>
      </c>
      <c r="I41" s="26">
        <f t="shared" si="2"/>
        <v>84</v>
      </c>
      <c r="J41" s="17">
        <f t="shared" si="2"/>
        <v>189.19999999999993</v>
      </c>
      <c r="K41" s="17">
        <f t="shared" si="2"/>
        <v>204</v>
      </c>
      <c r="L41" s="17">
        <f t="shared" si="2"/>
        <v>0</v>
      </c>
      <c r="M41" s="17">
        <f t="shared" si="2"/>
        <v>0</v>
      </c>
      <c r="N41" s="26">
        <f t="shared" si="2"/>
        <v>393.19999999999993</v>
      </c>
      <c r="O41" s="17">
        <f t="shared" si="2"/>
        <v>3592</v>
      </c>
      <c r="P41" s="17">
        <f t="shared" si="2"/>
        <v>3592</v>
      </c>
      <c r="Q41" s="17">
        <f t="shared" si="2"/>
        <v>3592</v>
      </c>
      <c r="R41" s="26">
        <f t="shared" si="2"/>
        <v>179.6</v>
      </c>
      <c r="S41" s="17">
        <f t="shared" si="2"/>
        <v>320</v>
      </c>
      <c r="T41" s="17">
        <f t="shared" si="2"/>
        <v>320</v>
      </c>
      <c r="U41" s="17">
        <f t="shared" si="2"/>
        <v>320</v>
      </c>
      <c r="V41" s="26">
        <f t="shared" si="2"/>
        <v>32</v>
      </c>
      <c r="W41" s="17">
        <f t="shared" si="2"/>
        <v>0</v>
      </c>
      <c r="X41" s="17">
        <f t="shared" si="2"/>
        <v>0</v>
      </c>
      <c r="Y41" s="26">
        <f t="shared" si="2"/>
        <v>0</v>
      </c>
      <c r="Z41" s="17">
        <f t="shared" si="2"/>
        <v>0</v>
      </c>
      <c r="AA41" s="17">
        <f t="shared" si="2"/>
        <v>0</v>
      </c>
      <c r="AB41" s="26">
        <f t="shared" si="2"/>
        <v>0</v>
      </c>
      <c r="AC41" s="17">
        <f t="shared" si="2"/>
        <v>0</v>
      </c>
      <c r="AD41" s="17">
        <f t="shared" si="2"/>
        <v>0</v>
      </c>
      <c r="AE41" s="26">
        <f t="shared" si="2"/>
        <v>0</v>
      </c>
      <c r="AF41" s="17">
        <f t="shared" si="2"/>
        <v>7.1999999999999993</v>
      </c>
      <c r="AG41" s="17">
        <f t="shared" si="2"/>
        <v>47.599999999999994</v>
      </c>
      <c r="AH41" s="26">
        <f t="shared" si="2"/>
        <v>743.6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1:AH1048576 E40:AG40 AH4:AH40">
    <cfRule type="cellIs" dxfId="9" priority="5" stopIfTrue="1" operator="lessThan">
      <formula>0</formula>
    </cfRule>
  </conditionalFormatting>
  <conditionalFormatting sqref="Q3">
    <cfRule type="cellIs" dxfId="8" priority="4" stopIfTrue="1" operator="lessThan">
      <formula>0</formula>
    </cfRule>
  </conditionalFormatting>
  <conditionalFormatting sqref="U3">
    <cfRule type="cellIs" dxfId="7" priority="3" stopIfTrue="1" operator="lessThan">
      <formula>0</formula>
    </cfRule>
  </conditionalFormatting>
  <conditionalFormatting sqref="E4:AG39">
    <cfRule type="cellIs" dxfId="6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AE25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A41" sqref="AA41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649.49999999999989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0</v>
      </c>
      <c r="AI4" s="17">
        <f t="shared" ref="AI4:AI40" si="0">IF(AH4="","",ROUND(AH4*10/3,1))</f>
        <v>0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6</v>
      </c>
      <c r="F5" s="14">
        <v>0</v>
      </c>
      <c r="G5" s="14">
        <v>0</v>
      </c>
      <c r="H5" s="14">
        <v>0</v>
      </c>
      <c r="I5" s="15">
        <v>6</v>
      </c>
      <c r="J5" s="14">
        <v>7.2</v>
      </c>
      <c r="K5" s="14">
        <v>5.1999999999999993</v>
      </c>
      <c r="L5" s="14">
        <v>0</v>
      </c>
      <c r="M5" s="14">
        <v>0</v>
      </c>
      <c r="N5" s="15">
        <v>12.399999999999999</v>
      </c>
      <c r="O5" s="14">
        <v>181</v>
      </c>
      <c r="P5" s="14">
        <v>85</v>
      </c>
      <c r="Q5" s="14">
        <v>127</v>
      </c>
      <c r="R5" s="15">
        <v>6.95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0</v>
      </c>
      <c r="AH5" s="16">
        <f t="shared" ref="AH5:AH40" si="1">IF(D5="","",ROUND(I5+N5+R5+V5+Y5+AB5+AE5+SUM(AF5:AG5),2))</f>
        <v>25.35</v>
      </c>
      <c r="AI5" s="17">
        <f t="shared" si="0"/>
        <v>84.5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4</v>
      </c>
      <c r="F6" s="14">
        <v>0</v>
      </c>
      <c r="G6" s="14">
        <v>0</v>
      </c>
      <c r="H6" s="14">
        <v>0</v>
      </c>
      <c r="I6" s="15">
        <v>4</v>
      </c>
      <c r="J6" s="14">
        <v>4</v>
      </c>
      <c r="K6" s="14">
        <v>11.2</v>
      </c>
      <c r="L6" s="14">
        <v>0</v>
      </c>
      <c r="M6" s="14">
        <v>0</v>
      </c>
      <c r="N6" s="15">
        <v>15.2</v>
      </c>
      <c r="O6" s="14">
        <v>99</v>
      </c>
      <c r="P6" s="14">
        <v>135</v>
      </c>
      <c r="Q6" s="14">
        <v>145</v>
      </c>
      <c r="R6" s="15">
        <v>4.45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1"/>
        <v>24.85</v>
      </c>
      <c r="AI6" s="17">
        <f t="shared" si="0"/>
        <v>82.8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  <c r="J7" s="14">
        <v>0</v>
      </c>
      <c r="K7" s="14">
        <v>0</v>
      </c>
      <c r="L7" s="14">
        <v>0</v>
      </c>
      <c r="M7" s="14">
        <v>0</v>
      </c>
      <c r="N7" s="15">
        <v>0</v>
      </c>
      <c r="O7" s="14">
        <v>0</v>
      </c>
      <c r="P7" s="14">
        <v>0</v>
      </c>
      <c r="Q7" s="14">
        <v>0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1"/>
        <v>0</v>
      </c>
      <c r="AI7" s="17">
        <f t="shared" si="0"/>
        <v>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2.8</v>
      </c>
      <c r="K8" s="14">
        <v>4</v>
      </c>
      <c r="L8" s="14">
        <v>0</v>
      </c>
      <c r="M8" s="14">
        <v>0</v>
      </c>
      <c r="N8" s="15">
        <v>6.8</v>
      </c>
      <c r="O8" s="14">
        <v>96</v>
      </c>
      <c r="P8" s="14">
        <v>0</v>
      </c>
      <c r="Q8" s="14">
        <v>92</v>
      </c>
      <c r="R8" s="15">
        <v>0.2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1"/>
        <v>11</v>
      </c>
      <c r="AI8" s="17">
        <f t="shared" si="0"/>
        <v>36.700000000000003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4</v>
      </c>
      <c r="F9" s="14">
        <v>0</v>
      </c>
      <c r="G9" s="14">
        <v>0</v>
      </c>
      <c r="H9" s="14">
        <v>0</v>
      </c>
      <c r="I9" s="15">
        <v>4</v>
      </c>
      <c r="J9" s="14">
        <v>13.599999999999998</v>
      </c>
      <c r="K9" s="14">
        <v>6</v>
      </c>
      <c r="L9" s="14">
        <v>0</v>
      </c>
      <c r="M9" s="14">
        <v>0</v>
      </c>
      <c r="N9" s="15">
        <v>19.599999999999998</v>
      </c>
      <c r="O9" s="14">
        <v>103</v>
      </c>
      <c r="P9" s="14">
        <v>180</v>
      </c>
      <c r="Q9" s="14">
        <v>130</v>
      </c>
      <c r="R9" s="15">
        <v>7.65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2.4</v>
      </c>
      <c r="AG9" s="14">
        <v>1.2</v>
      </c>
      <c r="AH9" s="16">
        <f t="shared" si="1"/>
        <v>34.85</v>
      </c>
      <c r="AI9" s="17">
        <f t="shared" si="0"/>
        <v>116.2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1.6</v>
      </c>
      <c r="K10" s="14">
        <v>8</v>
      </c>
      <c r="L10" s="14">
        <v>0</v>
      </c>
      <c r="M10" s="14">
        <v>0</v>
      </c>
      <c r="N10" s="15">
        <v>9.6</v>
      </c>
      <c r="O10" s="14">
        <v>38</v>
      </c>
      <c r="P10" s="14">
        <v>0</v>
      </c>
      <c r="Q10" s="14">
        <v>38</v>
      </c>
      <c r="R10" s="15">
        <v>0</v>
      </c>
      <c r="S10" s="14">
        <v>52</v>
      </c>
      <c r="T10" s="14">
        <v>0</v>
      </c>
      <c r="U10" s="14">
        <v>52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11.6</v>
      </c>
      <c r="AI10" s="17">
        <f t="shared" si="0"/>
        <v>38.700000000000003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1.2</v>
      </c>
      <c r="K11" s="14">
        <v>8.4</v>
      </c>
      <c r="L11" s="14">
        <v>0</v>
      </c>
      <c r="M11" s="14">
        <v>0</v>
      </c>
      <c r="N11" s="15">
        <v>9.6</v>
      </c>
      <c r="O11" s="14">
        <v>0</v>
      </c>
      <c r="P11" s="14">
        <v>0</v>
      </c>
      <c r="Q11" s="14">
        <v>0</v>
      </c>
      <c r="R11" s="15">
        <v>0</v>
      </c>
      <c r="S11" s="14">
        <v>116</v>
      </c>
      <c r="T11" s="14">
        <v>79</v>
      </c>
      <c r="U11" s="14">
        <v>116</v>
      </c>
      <c r="V11" s="15">
        <v>7.9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17.5</v>
      </c>
      <c r="AI11" s="17">
        <f t="shared" si="0"/>
        <v>58.3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0</v>
      </c>
      <c r="G12" s="14">
        <v>0</v>
      </c>
      <c r="H12" s="14">
        <v>0</v>
      </c>
      <c r="I12" s="15">
        <v>2</v>
      </c>
      <c r="J12" s="14">
        <v>4.8</v>
      </c>
      <c r="K12" s="14">
        <v>7.2</v>
      </c>
      <c r="L12" s="14">
        <v>0</v>
      </c>
      <c r="M12" s="14">
        <v>0</v>
      </c>
      <c r="N12" s="15">
        <v>12</v>
      </c>
      <c r="O12" s="14">
        <v>126</v>
      </c>
      <c r="P12" s="14">
        <v>96</v>
      </c>
      <c r="Q12" s="14">
        <v>116</v>
      </c>
      <c r="R12" s="15">
        <v>5.3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19.3</v>
      </c>
      <c r="AI12" s="17">
        <f t="shared" si="0"/>
        <v>64.3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10</v>
      </c>
      <c r="F13" s="14">
        <v>0</v>
      </c>
      <c r="G13" s="14">
        <v>0</v>
      </c>
      <c r="H13" s="14">
        <v>0</v>
      </c>
      <c r="I13" s="15">
        <v>10</v>
      </c>
      <c r="J13" s="14">
        <v>6</v>
      </c>
      <c r="K13" s="14">
        <v>10</v>
      </c>
      <c r="L13" s="14">
        <v>0</v>
      </c>
      <c r="M13" s="14">
        <v>0</v>
      </c>
      <c r="N13" s="15">
        <v>16</v>
      </c>
      <c r="O13" s="14">
        <v>115</v>
      </c>
      <c r="P13" s="14">
        <v>98</v>
      </c>
      <c r="Q13" s="14">
        <v>120</v>
      </c>
      <c r="R13" s="15">
        <v>4.6500000000000004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30.65</v>
      </c>
      <c r="AI13" s="17">
        <f t="shared" si="0"/>
        <v>102.2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5</v>
      </c>
      <c r="F14" s="14">
        <v>0</v>
      </c>
      <c r="G14" s="14">
        <v>0</v>
      </c>
      <c r="H14" s="14">
        <v>0</v>
      </c>
      <c r="I14" s="15">
        <v>5</v>
      </c>
      <c r="J14" s="14">
        <v>5.1999999999999993</v>
      </c>
      <c r="K14" s="14">
        <v>3.5999999999999996</v>
      </c>
      <c r="L14" s="14">
        <v>0</v>
      </c>
      <c r="M14" s="14">
        <v>0</v>
      </c>
      <c r="N14" s="15">
        <v>8.7999999999999989</v>
      </c>
      <c r="O14" s="14">
        <v>144</v>
      </c>
      <c r="P14" s="14">
        <v>211</v>
      </c>
      <c r="Q14" s="14">
        <v>164</v>
      </c>
      <c r="R14" s="15">
        <v>9.5500000000000007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23.35</v>
      </c>
      <c r="AI14" s="17">
        <f t="shared" si="0"/>
        <v>77.8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0</v>
      </c>
      <c r="P15" s="14">
        <v>0</v>
      </c>
      <c r="Q15" s="14">
        <v>0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3.6</v>
      </c>
      <c r="AH15" s="16">
        <f t="shared" si="1"/>
        <v>3.6</v>
      </c>
      <c r="AI15" s="17">
        <f t="shared" si="0"/>
        <v>12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4</v>
      </c>
      <c r="F16" s="14">
        <v>0</v>
      </c>
      <c r="G16" s="14">
        <v>0</v>
      </c>
      <c r="H16" s="14">
        <v>0</v>
      </c>
      <c r="I16" s="15">
        <v>4</v>
      </c>
      <c r="J16" s="14">
        <v>1.2</v>
      </c>
      <c r="K16" s="14">
        <v>2.8</v>
      </c>
      <c r="L16" s="14">
        <v>0</v>
      </c>
      <c r="M16" s="14">
        <v>0</v>
      </c>
      <c r="N16" s="15">
        <v>4</v>
      </c>
      <c r="O16" s="14">
        <v>123</v>
      </c>
      <c r="P16" s="14">
        <v>99</v>
      </c>
      <c r="Q16" s="14">
        <v>121</v>
      </c>
      <c r="R16" s="15">
        <v>5.05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13.05</v>
      </c>
      <c r="AI16" s="17">
        <f t="shared" si="0"/>
        <v>43.5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3</v>
      </c>
      <c r="F17" s="14">
        <v>0</v>
      </c>
      <c r="G17" s="14">
        <v>0</v>
      </c>
      <c r="H17" s="14">
        <v>0</v>
      </c>
      <c r="I17" s="15">
        <v>3</v>
      </c>
      <c r="J17" s="14">
        <v>15.999999999999996</v>
      </c>
      <c r="K17" s="14">
        <v>4.8</v>
      </c>
      <c r="L17" s="14">
        <v>0</v>
      </c>
      <c r="M17" s="14">
        <v>0</v>
      </c>
      <c r="N17" s="15">
        <v>20.799999999999997</v>
      </c>
      <c r="O17" s="14">
        <v>144</v>
      </c>
      <c r="P17" s="14">
        <v>250</v>
      </c>
      <c r="Q17" s="14">
        <v>194</v>
      </c>
      <c r="R17" s="15">
        <v>10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33.799999999999997</v>
      </c>
      <c r="AI17" s="17">
        <f t="shared" si="0"/>
        <v>112.7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9.1999999999999993</v>
      </c>
      <c r="K18" s="14">
        <v>4.8</v>
      </c>
      <c r="L18" s="14">
        <v>0</v>
      </c>
      <c r="M18" s="14">
        <v>0</v>
      </c>
      <c r="N18" s="15">
        <v>14</v>
      </c>
      <c r="O18" s="14">
        <v>146</v>
      </c>
      <c r="P18" s="14">
        <v>139</v>
      </c>
      <c r="Q18" s="14">
        <v>180</v>
      </c>
      <c r="R18" s="15">
        <v>5.25</v>
      </c>
      <c r="S18" s="14">
        <v>20</v>
      </c>
      <c r="T18" s="14">
        <v>0</v>
      </c>
      <c r="U18" s="14">
        <v>20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1"/>
        <v>19.25</v>
      </c>
      <c r="AI18" s="17">
        <f t="shared" si="0"/>
        <v>64.2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1</v>
      </c>
      <c r="F19" s="14">
        <v>0</v>
      </c>
      <c r="G19" s="14">
        <v>0</v>
      </c>
      <c r="H19" s="14">
        <v>0</v>
      </c>
      <c r="I19" s="15">
        <v>1</v>
      </c>
      <c r="J19" s="14">
        <v>0</v>
      </c>
      <c r="K19" s="14">
        <v>0</v>
      </c>
      <c r="L19" s="14">
        <v>0</v>
      </c>
      <c r="M19" s="14">
        <v>0</v>
      </c>
      <c r="N19" s="15">
        <v>0</v>
      </c>
      <c r="O19" s="14">
        <v>58</v>
      </c>
      <c r="P19" s="14">
        <v>92</v>
      </c>
      <c r="Q19" s="14">
        <v>136</v>
      </c>
      <c r="R19" s="15">
        <v>0.7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4</v>
      </c>
      <c r="AH19" s="16">
        <f t="shared" si="1"/>
        <v>5.7</v>
      </c>
      <c r="AI19" s="17">
        <f t="shared" si="0"/>
        <v>19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4</v>
      </c>
      <c r="K20" s="14">
        <v>16.399999999999999</v>
      </c>
      <c r="L20" s="14">
        <v>0</v>
      </c>
      <c r="M20" s="14">
        <v>0</v>
      </c>
      <c r="N20" s="15">
        <v>20.399999999999999</v>
      </c>
      <c r="O20" s="14">
        <v>0</v>
      </c>
      <c r="P20" s="14">
        <v>130</v>
      </c>
      <c r="Q20" s="14">
        <v>0</v>
      </c>
      <c r="R20" s="15">
        <v>6.5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1"/>
        <v>26.9</v>
      </c>
      <c r="AI20" s="17">
        <f t="shared" si="0"/>
        <v>89.7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6.4</v>
      </c>
      <c r="K21" s="14">
        <v>4.8</v>
      </c>
      <c r="L21" s="14">
        <v>0</v>
      </c>
      <c r="M21" s="14">
        <v>0</v>
      </c>
      <c r="N21" s="15">
        <v>11.2</v>
      </c>
      <c r="O21" s="14">
        <v>59</v>
      </c>
      <c r="P21" s="14">
        <v>58</v>
      </c>
      <c r="Q21" s="14">
        <v>42</v>
      </c>
      <c r="R21" s="15">
        <v>3.75</v>
      </c>
      <c r="S21" s="14">
        <v>51</v>
      </c>
      <c r="T21" s="14">
        <v>0</v>
      </c>
      <c r="U21" s="14">
        <v>51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1.6</v>
      </c>
      <c r="AG21" s="14">
        <v>0</v>
      </c>
      <c r="AH21" s="16">
        <f t="shared" si="1"/>
        <v>16.55</v>
      </c>
      <c r="AI21" s="17">
        <f t="shared" si="0"/>
        <v>55.2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4</v>
      </c>
      <c r="F22" s="14">
        <v>0</v>
      </c>
      <c r="G22" s="14">
        <v>0</v>
      </c>
      <c r="H22" s="14">
        <v>0</v>
      </c>
      <c r="I22" s="15">
        <v>4</v>
      </c>
      <c r="J22" s="14">
        <v>9.1999999999999993</v>
      </c>
      <c r="K22" s="14">
        <v>2.8</v>
      </c>
      <c r="L22" s="14">
        <v>0</v>
      </c>
      <c r="M22" s="14">
        <v>0</v>
      </c>
      <c r="N22" s="15">
        <v>12</v>
      </c>
      <c r="O22" s="14">
        <v>161</v>
      </c>
      <c r="P22" s="14">
        <v>60</v>
      </c>
      <c r="Q22" s="14">
        <v>128</v>
      </c>
      <c r="R22" s="15">
        <v>4.6500000000000004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1.6</v>
      </c>
      <c r="AH22" s="16">
        <f t="shared" si="1"/>
        <v>22.25</v>
      </c>
      <c r="AI22" s="17">
        <f t="shared" si="0"/>
        <v>74.2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0</v>
      </c>
      <c r="K23" s="14">
        <v>1.2</v>
      </c>
      <c r="L23" s="14">
        <v>0</v>
      </c>
      <c r="M23" s="14">
        <v>0</v>
      </c>
      <c r="N23" s="15">
        <v>1.2</v>
      </c>
      <c r="O23" s="14">
        <v>0</v>
      </c>
      <c r="P23" s="14">
        <v>0</v>
      </c>
      <c r="Q23" s="14">
        <v>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>
        <f t="shared" si="1"/>
        <v>1.2</v>
      </c>
      <c r="AI23" s="17">
        <f t="shared" si="0"/>
        <v>4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1</v>
      </c>
      <c r="F24" s="14">
        <v>0</v>
      </c>
      <c r="G24" s="14">
        <v>0</v>
      </c>
      <c r="H24" s="14">
        <v>0</v>
      </c>
      <c r="I24" s="15">
        <v>1</v>
      </c>
      <c r="J24" s="14">
        <v>14.799999999999997</v>
      </c>
      <c r="K24" s="14">
        <v>9.1999999999999993</v>
      </c>
      <c r="L24" s="14">
        <v>0</v>
      </c>
      <c r="M24" s="14">
        <v>0</v>
      </c>
      <c r="N24" s="15">
        <v>23.999999999999996</v>
      </c>
      <c r="O24" s="14">
        <v>146</v>
      </c>
      <c r="P24" s="14">
        <v>123</v>
      </c>
      <c r="Q24" s="14">
        <v>180</v>
      </c>
      <c r="R24" s="15">
        <v>4.45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1.2</v>
      </c>
      <c r="AG24" s="14">
        <v>0</v>
      </c>
      <c r="AH24" s="16">
        <f t="shared" si="1"/>
        <v>30.65</v>
      </c>
      <c r="AI24" s="17">
        <f t="shared" si="0"/>
        <v>102.2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3</v>
      </c>
      <c r="F25" s="14">
        <v>0</v>
      </c>
      <c r="G25" s="14">
        <v>0</v>
      </c>
      <c r="H25" s="14">
        <v>0</v>
      </c>
      <c r="I25" s="15">
        <v>3</v>
      </c>
      <c r="J25" s="14">
        <v>0</v>
      </c>
      <c r="K25" s="14">
        <v>11.2</v>
      </c>
      <c r="L25" s="14">
        <v>0</v>
      </c>
      <c r="M25" s="14">
        <v>0</v>
      </c>
      <c r="N25" s="15">
        <v>11.2</v>
      </c>
      <c r="O25" s="14">
        <v>120</v>
      </c>
      <c r="P25" s="14">
        <v>110</v>
      </c>
      <c r="Q25" s="14">
        <v>121</v>
      </c>
      <c r="R25" s="15">
        <v>5.45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1"/>
        <v>19.649999999999999</v>
      </c>
      <c r="AI25" s="17">
        <f t="shared" si="0"/>
        <v>65.5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3</v>
      </c>
      <c r="F26" s="14">
        <v>0</v>
      </c>
      <c r="G26" s="14">
        <v>0</v>
      </c>
      <c r="H26" s="14">
        <v>0</v>
      </c>
      <c r="I26" s="15">
        <v>3</v>
      </c>
      <c r="J26" s="14">
        <v>13.599999999999998</v>
      </c>
      <c r="K26" s="14">
        <v>11.600000000000001</v>
      </c>
      <c r="L26" s="14">
        <v>0</v>
      </c>
      <c r="M26" s="14">
        <v>0</v>
      </c>
      <c r="N26" s="15">
        <v>25.2</v>
      </c>
      <c r="O26" s="14">
        <v>79</v>
      </c>
      <c r="P26" s="14">
        <v>65</v>
      </c>
      <c r="Q26" s="14">
        <v>60</v>
      </c>
      <c r="R26" s="15">
        <v>4.2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1.2</v>
      </c>
      <c r="AG26" s="14">
        <v>0</v>
      </c>
      <c r="AH26" s="16">
        <f t="shared" si="1"/>
        <v>33.6</v>
      </c>
      <c r="AI26" s="17">
        <f t="shared" si="0"/>
        <v>112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0</v>
      </c>
      <c r="F27" s="14">
        <v>0</v>
      </c>
      <c r="G27" s="14">
        <v>0</v>
      </c>
      <c r="H27" s="14">
        <v>0</v>
      </c>
      <c r="I27" s="15">
        <v>0</v>
      </c>
      <c r="J27" s="14">
        <v>0</v>
      </c>
      <c r="K27" s="14">
        <v>0</v>
      </c>
      <c r="L27" s="14">
        <v>0</v>
      </c>
      <c r="M27" s="14">
        <v>0</v>
      </c>
      <c r="N27" s="15">
        <v>0</v>
      </c>
      <c r="O27" s="14">
        <v>0</v>
      </c>
      <c r="P27" s="14">
        <v>0</v>
      </c>
      <c r="Q27" s="14">
        <v>0</v>
      </c>
      <c r="R27" s="15">
        <v>0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1"/>
        <v>0</v>
      </c>
      <c r="AI27" s="17">
        <f t="shared" si="0"/>
        <v>0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0</v>
      </c>
      <c r="F28" s="14">
        <v>0</v>
      </c>
      <c r="G28" s="14">
        <v>0</v>
      </c>
      <c r="H28" s="14">
        <v>0</v>
      </c>
      <c r="I28" s="15">
        <v>0</v>
      </c>
      <c r="J28" s="14">
        <v>4.8</v>
      </c>
      <c r="K28" s="14">
        <v>3.5999999999999996</v>
      </c>
      <c r="L28" s="14">
        <v>0</v>
      </c>
      <c r="M28" s="14">
        <v>0</v>
      </c>
      <c r="N28" s="15">
        <v>8.3999999999999986</v>
      </c>
      <c r="O28" s="14">
        <v>35</v>
      </c>
      <c r="P28" s="14">
        <v>67</v>
      </c>
      <c r="Q28" s="14">
        <v>28</v>
      </c>
      <c r="R28" s="15">
        <v>3.7</v>
      </c>
      <c r="S28" s="14">
        <v>79</v>
      </c>
      <c r="T28" s="14">
        <v>116</v>
      </c>
      <c r="U28" s="14">
        <v>79</v>
      </c>
      <c r="V28" s="15">
        <v>11.6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23.7</v>
      </c>
      <c r="AI28" s="17">
        <f t="shared" si="0"/>
        <v>79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4</v>
      </c>
      <c r="F29" s="14">
        <v>10</v>
      </c>
      <c r="G29" s="14">
        <v>0</v>
      </c>
      <c r="H29" s="14">
        <v>0</v>
      </c>
      <c r="I29" s="15">
        <v>24</v>
      </c>
      <c r="J29" s="14">
        <v>13.599999999999998</v>
      </c>
      <c r="K29" s="14">
        <v>2.4</v>
      </c>
      <c r="L29" s="14">
        <v>0</v>
      </c>
      <c r="M29" s="14">
        <v>0</v>
      </c>
      <c r="N29" s="15">
        <v>15.999999999999998</v>
      </c>
      <c r="O29" s="14">
        <v>178</v>
      </c>
      <c r="P29" s="14">
        <v>36</v>
      </c>
      <c r="Q29" s="14">
        <v>106</v>
      </c>
      <c r="R29" s="15">
        <v>5.4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4.8</v>
      </c>
      <c r="AH29" s="16">
        <f t="shared" si="1"/>
        <v>50.2</v>
      </c>
      <c r="AI29" s="17">
        <f t="shared" si="0"/>
        <v>167.3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4</v>
      </c>
      <c r="F30" s="14">
        <v>0</v>
      </c>
      <c r="G30" s="14">
        <v>0</v>
      </c>
      <c r="H30" s="14">
        <v>0</v>
      </c>
      <c r="I30" s="15">
        <v>4</v>
      </c>
      <c r="J30" s="14">
        <v>4</v>
      </c>
      <c r="K30" s="14">
        <v>0</v>
      </c>
      <c r="L30" s="14">
        <v>0</v>
      </c>
      <c r="M30" s="14">
        <v>0</v>
      </c>
      <c r="N30" s="15">
        <v>4</v>
      </c>
      <c r="O30" s="14">
        <v>69</v>
      </c>
      <c r="P30" s="14">
        <v>30</v>
      </c>
      <c r="Q30" s="14">
        <v>69</v>
      </c>
      <c r="R30" s="15">
        <v>1.5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4.8</v>
      </c>
      <c r="AG30" s="14">
        <v>14</v>
      </c>
      <c r="AH30" s="16">
        <f t="shared" si="1"/>
        <v>28.3</v>
      </c>
      <c r="AI30" s="17">
        <f t="shared" si="0"/>
        <v>94.3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69</v>
      </c>
      <c r="P31" s="14">
        <v>169</v>
      </c>
      <c r="Q31" s="14">
        <v>133</v>
      </c>
      <c r="R31" s="15">
        <v>5.25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2.4</v>
      </c>
      <c r="AH31" s="16">
        <f t="shared" si="1"/>
        <v>7.65</v>
      </c>
      <c r="AI31" s="17">
        <f t="shared" si="0"/>
        <v>25.5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6</v>
      </c>
      <c r="F32" s="14">
        <v>0</v>
      </c>
      <c r="G32" s="14">
        <v>0</v>
      </c>
      <c r="H32" s="14">
        <v>0</v>
      </c>
      <c r="I32" s="15">
        <v>6</v>
      </c>
      <c r="J32" s="14">
        <v>3.2</v>
      </c>
      <c r="K32" s="14">
        <v>4.8000000000000007</v>
      </c>
      <c r="L32" s="14">
        <v>0</v>
      </c>
      <c r="M32" s="14">
        <v>0</v>
      </c>
      <c r="N32" s="15">
        <v>8</v>
      </c>
      <c r="O32" s="14">
        <v>150</v>
      </c>
      <c r="P32" s="14">
        <v>89</v>
      </c>
      <c r="Q32" s="14">
        <v>91</v>
      </c>
      <c r="R32" s="15">
        <v>7.4</v>
      </c>
      <c r="S32" s="14">
        <v>0</v>
      </c>
      <c r="T32" s="14">
        <v>123</v>
      </c>
      <c r="U32" s="14">
        <v>0</v>
      </c>
      <c r="V32" s="15">
        <v>12.3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0</v>
      </c>
      <c r="AG32" s="14">
        <v>5.2</v>
      </c>
      <c r="AH32" s="16">
        <f t="shared" si="1"/>
        <v>38.9</v>
      </c>
      <c r="AI32" s="17">
        <f t="shared" si="0"/>
        <v>129.69999999999999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4</v>
      </c>
      <c r="F33" s="14">
        <v>0</v>
      </c>
      <c r="G33" s="14">
        <v>0</v>
      </c>
      <c r="H33" s="14">
        <v>0</v>
      </c>
      <c r="I33" s="15">
        <v>4</v>
      </c>
      <c r="J33" s="14">
        <v>6.4</v>
      </c>
      <c r="K33" s="14">
        <v>1.6</v>
      </c>
      <c r="L33" s="14">
        <v>0</v>
      </c>
      <c r="M33" s="14">
        <v>0</v>
      </c>
      <c r="N33" s="15">
        <v>8</v>
      </c>
      <c r="O33" s="14">
        <v>170</v>
      </c>
      <c r="P33" s="14">
        <v>218</v>
      </c>
      <c r="Q33" s="14">
        <v>137</v>
      </c>
      <c r="R33" s="15">
        <v>12.55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1"/>
        <v>24.55</v>
      </c>
      <c r="AI33" s="17">
        <f t="shared" si="0"/>
        <v>81.8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4</v>
      </c>
      <c r="F34" s="14">
        <v>0</v>
      </c>
      <c r="G34" s="14">
        <v>0</v>
      </c>
      <c r="H34" s="14">
        <v>0</v>
      </c>
      <c r="I34" s="15">
        <v>4</v>
      </c>
      <c r="J34" s="14">
        <v>1.6</v>
      </c>
      <c r="K34" s="14">
        <v>7.6000000000000005</v>
      </c>
      <c r="L34" s="14">
        <v>0</v>
      </c>
      <c r="M34" s="14">
        <v>0</v>
      </c>
      <c r="N34" s="15">
        <v>9.2000000000000011</v>
      </c>
      <c r="O34" s="14">
        <v>114</v>
      </c>
      <c r="P34" s="14">
        <v>158</v>
      </c>
      <c r="Q34" s="14">
        <v>87</v>
      </c>
      <c r="R34" s="15">
        <v>9.25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1"/>
        <v>22.45</v>
      </c>
      <c r="AI34" s="17">
        <f t="shared" si="0"/>
        <v>74.8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10</v>
      </c>
      <c r="F35" s="14">
        <v>0</v>
      </c>
      <c r="G35" s="14">
        <v>0</v>
      </c>
      <c r="H35" s="14">
        <v>0</v>
      </c>
      <c r="I35" s="15">
        <v>10</v>
      </c>
      <c r="J35" s="14">
        <v>0</v>
      </c>
      <c r="K35" s="14">
        <v>0</v>
      </c>
      <c r="L35" s="14">
        <v>0</v>
      </c>
      <c r="M35" s="14">
        <v>0</v>
      </c>
      <c r="N35" s="15">
        <v>0</v>
      </c>
      <c r="O35" s="14">
        <v>143</v>
      </c>
      <c r="P35" s="14">
        <v>168</v>
      </c>
      <c r="Q35" s="14">
        <v>121</v>
      </c>
      <c r="R35" s="15">
        <v>9.5</v>
      </c>
      <c r="S35" s="14">
        <v>0</v>
      </c>
      <c r="T35" s="14">
        <v>48</v>
      </c>
      <c r="U35" s="14">
        <v>0</v>
      </c>
      <c r="V35" s="15">
        <v>4.8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3.6</v>
      </c>
      <c r="AH35" s="16">
        <f t="shared" si="1"/>
        <v>27.9</v>
      </c>
      <c r="AI35" s="17">
        <f t="shared" si="0"/>
        <v>93</v>
      </c>
    </row>
    <row r="36" spans="1:35">
      <c r="A36" s="10">
        <f>IF(D36="","",SUBTOTAL(3,$D$4:$D36))</f>
        <v>33</v>
      </c>
      <c r="B36" s="11" t="s">
        <v>98</v>
      </c>
      <c r="C36" s="12" t="s">
        <v>99</v>
      </c>
      <c r="D36" s="13" t="s">
        <v>100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0</v>
      </c>
      <c r="P36" s="14">
        <v>0</v>
      </c>
      <c r="Q36" s="14">
        <v>0</v>
      </c>
      <c r="R36" s="15">
        <v>0</v>
      </c>
      <c r="S36" s="14">
        <v>48</v>
      </c>
      <c r="T36" s="14">
        <v>0</v>
      </c>
      <c r="U36" s="14">
        <v>48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1"/>
        <v>0</v>
      </c>
      <c r="AI36" s="17">
        <f t="shared" si="0"/>
        <v>0</v>
      </c>
    </row>
    <row r="37" spans="1:35">
      <c r="A37" s="10">
        <f>IF(D37="","",SUBTOTAL(3,$D$4:$D37))</f>
        <v>34</v>
      </c>
      <c r="B37" s="11" t="s">
        <v>101</v>
      </c>
      <c r="C37" s="12" t="s">
        <v>102</v>
      </c>
      <c r="D37" s="13" t="s">
        <v>103</v>
      </c>
      <c r="E37" s="14">
        <v>0</v>
      </c>
      <c r="F37" s="14">
        <v>0</v>
      </c>
      <c r="G37" s="14">
        <v>0</v>
      </c>
      <c r="H37" s="14">
        <v>0</v>
      </c>
      <c r="I37" s="15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  <c r="O37" s="14">
        <v>0</v>
      </c>
      <c r="P37" s="14">
        <v>0</v>
      </c>
      <c r="Q37" s="14">
        <v>0</v>
      </c>
      <c r="R37" s="15">
        <v>0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1"/>
        <v>0</v>
      </c>
      <c r="AI37" s="17">
        <f t="shared" si="0"/>
        <v>0</v>
      </c>
    </row>
    <row r="38" spans="1:35">
      <c r="A38" s="10">
        <f>IF(D38="","",SUBTOTAL(3,$D$4:$D38))</f>
        <v>35</v>
      </c>
      <c r="B38" s="11" t="s">
        <v>104</v>
      </c>
      <c r="C38" s="12" t="s">
        <v>105</v>
      </c>
      <c r="D38" s="13" t="s">
        <v>106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1.2</v>
      </c>
      <c r="L38" s="14">
        <v>0</v>
      </c>
      <c r="M38" s="14">
        <v>0</v>
      </c>
      <c r="N38" s="15">
        <v>1.2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1.2</v>
      </c>
      <c r="AI38" s="17">
        <f t="shared" si="0"/>
        <v>4</v>
      </c>
    </row>
    <row r="39" spans="1:35">
      <c r="A39" s="10">
        <f>IF(D39="","",SUBTOTAL(3,$D$4:$D39))</f>
        <v>36</v>
      </c>
      <c r="B39" s="11" t="s">
        <v>107</v>
      </c>
      <c r="C39" s="12" t="s">
        <v>105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0</v>
      </c>
      <c r="AI39" s="17">
        <f t="shared" si="0"/>
        <v>0</v>
      </c>
    </row>
    <row r="40" spans="1:35">
      <c r="A40" s="10" t="str">
        <f>IF(D40="","",SUBTOTAL(3,$D$4:$D40))</f>
        <v/>
      </c>
      <c r="B40" s="23"/>
      <c r="C40" s="24"/>
      <c r="D40" s="24"/>
      <c r="E40" s="14"/>
      <c r="F40" s="14"/>
      <c r="G40" s="14"/>
      <c r="H40" s="14"/>
      <c r="I40" s="15"/>
      <c r="J40" s="14"/>
      <c r="K40" s="14"/>
      <c r="L40" s="14"/>
      <c r="M40" s="14"/>
      <c r="N40" s="15"/>
      <c r="O40" s="14"/>
      <c r="P40" s="14"/>
      <c r="Q40" s="14"/>
      <c r="R40" s="15"/>
      <c r="S40" s="14"/>
      <c r="T40" s="14"/>
      <c r="U40" s="14"/>
      <c r="V40" s="15"/>
      <c r="W40" s="14"/>
      <c r="X40" s="14"/>
      <c r="Y40" s="15"/>
      <c r="Z40" s="14"/>
      <c r="AA40" s="14"/>
      <c r="AB40" s="15"/>
      <c r="AC40" s="14"/>
      <c r="AD40" s="14"/>
      <c r="AE40" s="15"/>
      <c r="AF40" s="14"/>
      <c r="AG40" s="14"/>
      <c r="AH40" s="16" t="str">
        <f t="shared" si="1"/>
        <v/>
      </c>
      <c r="AI40" s="17" t="str">
        <f t="shared" si="0"/>
        <v/>
      </c>
    </row>
    <row r="41" spans="1:35">
      <c r="E41" s="17">
        <f t="shared" ref="E41:AH41" si="2">SUBTOTAL(9,E2:E40)</f>
        <v>88</v>
      </c>
      <c r="F41" s="17">
        <f t="shared" si="2"/>
        <v>10</v>
      </c>
      <c r="G41" s="17">
        <f t="shared" si="2"/>
        <v>0</v>
      </c>
      <c r="H41" s="17">
        <f t="shared" si="2"/>
        <v>0</v>
      </c>
      <c r="I41" s="26">
        <f t="shared" si="2"/>
        <v>108</v>
      </c>
      <c r="J41" s="17">
        <f t="shared" si="2"/>
        <v>154.39999999999998</v>
      </c>
      <c r="K41" s="17">
        <f t="shared" si="2"/>
        <v>154.4</v>
      </c>
      <c r="L41" s="17">
        <f t="shared" si="2"/>
        <v>0</v>
      </c>
      <c r="M41" s="17">
        <f t="shared" si="2"/>
        <v>0</v>
      </c>
      <c r="N41" s="26">
        <f t="shared" si="2"/>
        <v>308.79999999999995</v>
      </c>
      <c r="O41" s="17">
        <f t="shared" si="2"/>
        <v>2866</v>
      </c>
      <c r="P41" s="17">
        <f t="shared" si="2"/>
        <v>2866</v>
      </c>
      <c r="Q41" s="17">
        <f t="shared" si="2"/>
        <v>2866</v>
      </c>
      <c r="R41" s="26">
        <f t="shared" si="2"/>
        <v>143.30000000000001</v>
      </c>
      <c r="S41" s="17">
        <f t="shared" si="2"/>
        <v>366</v>
      </c>
      <c r="T41" s="17">
        <f t="shared" si="2"/>
        <v>366</v>
      </c>
      <c r="U41" s="17">
        <f t="shared" si="2"/>
        <v>366</v>
      </c>
      <c r="V41" s="26">
        <f t="shared" si="2"/>
        <v>36.6</v>
      </c>
      <c r="W41" s="17">
        <f t="shared" si="2"/>
        <v>0</v>
      </c>
      <c r="X41" s="17">
        <f t="shared" si="2"/>
        <v>0</v>
      </c>
      <c r="Y41" s="26">
        <f t="shared" si="2"/>
        <v>0</v>
      </c>
      <c r="Z41" s="17">
        <f t="shared" si="2"/>
        <v>0</v>
      </c>
      <c r="AA41" s="17">
        <f t="shared" si="2"/>
        <v>0</v>
      </c>
      <c r="AB41" s="26">
        <f t="shared" si="2"/>
        <v>0</v>
      </c>
      <c r="AC41" s="17">
        <f t="shared" si="2"/>
        <v>0</v>
      </c>
      <c r="AD41" s="17">
        <f t="shared" si="2"/>
        <v>0</v>
      </c>
      <c r="AE41" s="26">
        <f t="shared" si="2"/>
        <v>0</v>
      </c>
      <c r="AF41" s="17">
        <f t="shared" si="2"/>
        <v>12.399999999999999</v>
      </c>
      <c r="AG41" s="17">
        <f t="shared" si="2"/>
        <v>40.4</v>
      </c>
      <c r="AH41" s="26">
        <f t="shared" si="2"/>
        <v>649.49999999999989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:AH1048576">
    <cfRule type="cellIs" dxfId="5" priority="4" stopIfTrue="1" operator="lessThan">
      <formula>0</formula>
    </cfRule>
  </conditionalFormatting>
  <conditionalFormatting sqref="Q3">
    <cfRule type="cellIs" dxfId="4" priority="3" stopIfTrue="1" operator="lessThan">
      <formula>0</formula>
    </cfRule>
  </conditionalFormatting>
  <conditionalFormatting sqref="U3">
    <cfRule type="cellIs" dxfId="3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tabSelected="1" zoomScale="70" zoomScaleNormal="70" workbookViewId="0">
      <pane xSplit="4" ySplit="3" topLeftCell="Z13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23" sqref="AH23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1388.9999999999998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 t="shared" ref="AH4:AH40" si="0">IF(D4="","",ROUND(I4+N4+R4+V4+Y4+AB4+AE4+SUM(AF4:AG4),1))</f>
        <v>0</v>
      </c>
      <c r="AI4" s="17">
        <f t="shared" ref="AI4:AI40" si="1">IF(AH4="","",ROUND(AH4*10/3,1))</f>
        <v>0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7</v>
      </c>
      <c r="F5" s="14">
        <v>0</v>
      </c>
      <c r="G5" s="14">
        <v>0</v>
      </c>
      <c r="H5" s="14">
        <v>0</v>
      </c>
      <c r="I5" s="15">
        <v>7</v>
      </c>
      <c r="J5" s="14">
        <v>22.4</v>
      </c>
      <c r="K5" s="14">
        <v>11.6</v>
      </c>
      <c r="L5" s="14">
        <v>0</v>
      </c>
      <c r="M5" s="14">
        <v>0</v>
      </c>
      <c r="N5" s="15">
        <v>34</v>
      </c>
      <c r="O5" s="14">
        <v>310</v>
      </c>
      <c r="P5" s="14">
        <v>237</v>
      </c>
      <c r="Q5" s="14">
        <v>188</v>
      </c>
      <c r="R5" s="15">
        <v>17.95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1.2</v>
      </c>
      <c r="AG5" s="14">
        <v>0</v>
      </c>
      <c r="AH5" s="16">
        <f t="shared" si="0"/>
        <v>60.2</v>
      </c>
      <c r="AI5" s="17">
        <f t="shared" si="1"/>
        <v>200.7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6</v>
      </c>
      <c r="F6" s="14">
        <v>2</v>
      </c>
      <c r="G6" s="14">
        <v>0</v>
      </c>
      <c r="H6" s="14">
        <v>0</v>
      </c>
      <c r="I6" s="15">
        <v>10</v>
      </c>
      <c r="J6" s="14">
        <v>18.799999999999997</v>
      </c>
      <c r="K6" s="14">
        <v>21.6</v>
      </c>
      <c r="L6" s="14">
        <v>0</v>
      </c>
      <c r="M6" s="14">
        <v>0</v>
      </c>
      <c r="N6" s="15">
        <v>40.399999999999991</v>
      </c>
      <c r="O6" s="14">
        <v>134</v>
      </c>
      <c r="P6" s="14">
        <v>172</v>
      </c>
      <c r="Q6" s="14">
        <v>206</v>
      </c>
      <c r="R6" s="15">
        <v>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0"/>
        <v>56.6</v>
      </c>
      <c r="AI6" s="17">
        <f t="shared" si="1"/>
        <v>188.7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  <c r="J7" s="14">
        <v>0</v>
      </c>
      <c r="K7" s="14">
        <v>0</v>
      </c>
      <c r="L7" s="14">
        <v>0</v>
      </c>
      <c r="M7" s="14">
        <v>0</v>
      </c>
      <c r="N7" s="15">
        <v>0</v>
      </c>
      <c r="O7" s="14">
        <v>0</v>
      </c>
      <c r="P7" s="14">
        <v>0</v>
      </c>
      <c r="Q7" s="14">
        <v>0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0"/>
        <v>0</v>
      </c>
      <c r="AI7" s="17">
        <f t="shared" si="1"/>
        <v>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6</v>
      </c>
      <c r="F8" s="14">
        <v>0</v>
      </c>
      <c r="G8" s="14">
        <v>0</v>
      </c>
      <c r="H8" s="14">
        <v>0</v>
      </c>
      <c r="I8" s="15">
        <v>6</v>
      </c>
      <c r="J8" s="14">
        <v>9.6</v>
      </c>
      <c r="K8" s="14">
        <v>22.4</v>
      </c>
      <c r="L8" s="14">
        <v>0</v>
      </c>
      <c r="M8" s="14">
        <v>0</v>
      </c>
      <c r="N8" s="15">
        <v>32</v>
      </c>
      <c r="O8" s="14">
        <v>219</v>
      </c>
      <c r="P8" s="14">
        <v>106</v>
      </c>
      <c r="Q8" s="14">
        <v>233</v>
      </c>
      <c r="R8" s="15">
        <v>4.6000000000000005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0"/>
        <v>42.6</v>
      </c>
      <c r="AI8" s="17">
        <f t="shared" si="1"/>
        <v>142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7</v>
      </c>
      <c r="F9" s="14">
        <v>0</v>
      </c>
      <c r="G9" s="14">
        <v>0</v>
      </c>
      <c r="H9" s="14">
        <v>0</v>
      </c>
      <c r="I9" s="15">
        <v>7</v>
      </c>
      <c r="J9" s="14">
        <v>24.799999999999997</v>
      </c>
      <c r="K9" s="14">
        <v>9.6</v>
      </c>
      <c r="L9" s="14">
        <v>0</v>
      </c>
      <c r="M9" s="14">
        <v>0</v>
      </c>
      <c r="N9" s="15">
        <v>34.4</v>
      </c>
      <c r="O9" s="14">
        <v>181</v>
      </c>
      <c r="P9" s="14">
        <v>319</v>
      </c>
      <c r="Q9" s="14">
        <v>206</v>
      </c>
      <c r="R9" s="15">
        <v>14.7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2.4</v>
      </c>
      <c r="AG9" s="14">
        <v>1.2</v>
      </c>
      <c r="AH9" s="16">
        <f t="shared" si="0"/>
        <v>59.7</v>
      </c>
      <c r="AI9" s="17">
        <f t="shared" si="1"/>
        <v>199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6.7999999999999989</v>
      </c>
      <c r="K10" s="14">
        <v>14</v>
      </c>
      <c r="L10" s="14">
        <v>0</v>
      </c>
      <c r="M10" s="14">
        <v>0</v>
      </c>
      <c r="N10" s="15">
        <v>20.799999999999997</v>
      </c>
      <c r="O10" s="14">
        <v>219</v>
      </c>
      <c r="P10" s="14">
        <v>103</v>
      </c>
      <c r="Q10" s="14">
        <v>219</v>
      </c>
      <c r="R10" s="15">
        <v>5.15</v>
      </c>
      <c r="S10" s="14">
        <v>107</v>
      </c>
      <c r="T10" s="14">
        <v>0</v>
      </c>
      <c r="U10" s="14">
        <v>107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0"/>
        <v>28</v>
      </c>
      <c r="AI10" s="17">
        <f t="shared" si="1"/>
        <v>93.3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1</v>
      </c>
      <c r="F11" s="14">
        <v>0</v>
      </c>
      <c r="G11" s="14">
        <v>0</v>
      </c>
      <c r="H11" s="14">
        <v>0</v>
      </c>
      <c r="I11" s="15">
        <v>1</v>
      </c>
      <c r="J11" s="14">
        <v>5.2</v>
      </c>
      <c r="K11" s="14">
        <v>19.600000000000001</v>
      </c>
      <c r="L11" s="14">
        <v>0</v>
      </c>
      <c r="M11" s="14">
        <v>0</v>
      </c>
      <c r="N11" s="15">
        <v>24.799999999999997</v>
      </c>
      <c r="O11" s="14">
        <v>94</v>
      </c>
      <c r="P11" s="14">
        <v>182</v>
      </c>
      <c r="Q11" s="14">
        <v>49</v>
      </c>
      <c r="R11" s="15">
        <v>11.35</v>
      </c>
      <c r="S11" s="14">
        <v>256</v>
      </c>
      <c r="T11" s="14">
        <v>132</v>
      </c>
      <c r="U11" s="14">
        <v>256</v>
      </c>
      <c r="V11" s="15">
        <v>13.2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0"/>
        <v>50.4</v>
      </c>
      <c r="AI11" s="17">
        <f t="shared" si="1"/>
        <v>168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4</v>
      </c>
      <c r="F12" s="14">
        <v>0</v>
      </c>
      <c r="G12" s="14">
        <v>0</v>
      </c>
      <c r="H12" s="14">
        <v>0</v>
      </c>
      <c r="I12" s="15">
        <v>4</v>
      </c>
      <c r="J12" s="14">
        <v>10.8</v>
      </c>
      <c r="K12" s="14">
        <v>12.399999999999999</v>
      </c>
      <c r="L12" s="14">
        <v>0</v>
      </c>
      <c r="M12" s="14">
        <v>0</v>
      </c>
      <c r="N12" s="15">
        <v>23.2</v>
      </c>
      <c r="O12" s="14">
        <v>261</v>
      </c>
      <c r="P12" s="14">
        <v>156</v>
      </c>
      <c r="Q12" s="14">
        <v>255</v>
      </c>
      <c r="R12" s="15">
        <v>8.1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0"/>
        <v>35.299999999999997</v>
      </c>
      <c r="AI12" s="17">
        <f t="shared" si="1"/>
        <v>117.7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12</v>
      </c>
      <c r="F13" s="14">
        <v>0</v>
      </c>
      <c r="G13" s="14">
        <v>0</v>
      </c>
      <c r="H13" s="14">
        <v>0</v>
      </c>
      <c r="I13" s="15">
        <v>12</v>
      </c>
      <c r="J13" s="14">
        <v>18.399999999999999</v>
      </c>
      <c r="K13" s="14">
        <v>27.199999999999996</v>
      </c>
      <c r="L13" s="14">
        <v>0</v>
      </c>
      <c r="M13" s="14">
        <v>0</v>
      </c>
      <c r="N13" s="15">
        <v>45.599999999999994</v>
      </c>
      <c r="O13" s="14">
        <v>156</v>
      </c>
      <c r="P13" s="14">
        <v>174</v>
      </c>
      <c r="Q13" s="14">
        <v>128</v>
      </c>
      <c r="R13" s="15">
        <v>10.100000000000001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0"/>
        <v>67.7</v>
      </c>
      <c r="AI13" s="17">
        <f t="shared" si="1"/>
        <v>225.7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5</v>
      </c>
      <c r="F14" s="14">
        <v>0</v>
      </c>
      <c r="G14" s="14">
        <v>0</v>
      </c>
      <c r="H14" s="14">
        <v>0</v>
      </c>
      <c r="I14" s="15">
        <v>5</v>
      </c>
      <c r="J14" s="14">
        <v>9.1999999999999993</v>
      </c>
      <c r="K14" s="14">
        <v>14.799999999999999</v>
      </c>
      <c r="L14" s="14">
        <v>0</v>
      </c>
      <c r="M14" s="14">
        <v>0</v>
      </c>
      <c r="N14" s="15">
        <v>24</v>
      </c>
      <c r="O14" s="14">
        <v>309</v>
      </c>
      <c r="P14" s="14">
        <v>376</v>
      </c>
      <c r="Q14" s="14">
        <v>362</v>
      </c>
      <c r="R14" s="15">
        <v>16.149999999999999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0"/>
        <v>45.2</v>
      </c>
      <c r="AI14" s="17">
        <f t="shared" si="1"/>
        <v>150.69999999999999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0</v>
      </c>
      <c r="P15" s="14">
        <v>0</v>
      </c>
      <c r="Q15" s="14">
        <v>0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3.6</v>
      </c>
      <c r="AH15" s="16"/>
      <c r="AI15" s="17" t="str">
        <f t="shared" si="1"/>
        <v/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10</v>
      </c>
      <c r="F16" s="14">
        <v>0</v>
      </c>
      <c r="G16" s="14">
        <v>0</v>
      </c>
      <c r="H16" s="14">
        <v>0</v>
      </c>
      <c r="I16" s="15">
        <v>10</v>
      </c>
      <c r="J16" s="14">
        <v>1.2</v>
      </c>
      <c r="K16" s="14">
        <v>7.6</v>
      </c>
      <c r="L16" s="14">
        <v>0</v>
      </c>
      <c r="M16" s="14">
        <v>0</v>
      </c>
      <c r="N16" s="15">
        <v>8.8000000000000007</v>
      </c>
      <c r="O16" s="14">
        <v>235</v>
      </c>
      <c r="P16" s="14">
        <v>180</v>
      </c>
      <c r="Q16" s="14">
        <v>273</v>
      </c>
      <c r="R16" s="15">
        <v>7.1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0"/>
        <v>25.9</v>
      </c>
      <c r="AI16" s="17">
        <f t="shared" si="1"/>
        <v>86.3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7</v>
      </c>
      <c r="F17" s="14">
        <v>0</v>
      </c>
      <c r="G17" s="14">
        <v>0</v>
      </c>
      <c r="H17" s="14">
        <v>0</v>
      </c>
      <c r="I17" s="15">
        <v>7</v>
      </c>
      <c r="J17" s="14">
        <v>24.4</v>
      </c>
      <c r="K17" s="14">
        <v>4.8</v>
      </c>
      <c r="L17" s="14">
        <v>0</v>
      </c>
      <c r="M17" s="14">
        <v>0</v>
      </c>
      <c r="N17" s="15">
        <v>29.199999999999996</v>
      </c>
      <c r="O17" s="14">
        <v>258</v>
      </c>
      <c r="P17" s="14">
        <v>285</v>
      </c>
      <c r="Q17" s="14">
        <v>309</v>
      </c>
      <c r="R17" s="15">
        <v>11.7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0"/>
        <v>47.9</v>
      </c>
      <c r="AI17" s="17">
        <f t="shared" si="1"/>
        <v>159.69999999999999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2</v>
      </c>
      <c r="F18" s="14">
        <v>0</v>
      </c>
      <c r="G18" s="14">
        <v>0</v>
      </c>
      <c r="H18" s="14">
        <v>0</v>
      </c>
      <c r="I18" s="15">
        <v>2</v>
      </c>
      <c r="J18" s="14">
        <v>12</v>
      </c>
      <c r="K18" s="14">
        <v>20.8</v>
      </c>
      <c r="L18" s="14">
        <v>0</v>
      </c>
      <c r="M18" s="14">
        <v>0</v>
      </c>
      <c r="N18" s="15">
        <v>32.799999999999997</v>
      </c>
      <c r="O18" s="14">
        <v>208</v>
      </c>
      <c r="P18" s="14">
        <v>168</v>
      </c>
      <c r="Q18" s="14">
        <v>258</v>
      </c>
      <c r="R18" s="15">
        <v>5.9</v>
      </c>
      <c r="S18" s="14">
        <v>20</v>
      </c>
      <c r="T18" s="14">
        <v>0</v>
      </c>
      <c r="U18" s="14">
        <v>20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0"/>
        <v>40.700000000000003</v>
      </c>
      <c r="AI18" s="17">
        <f t="shared" si="1"/>
        <v>135.69999999999999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8</v>
      </c>
      <c r="F19" s="14">
        <v>0</v>
      </c>
      <c r="G19" s="14">
        <v>0</v>
      </c>
      <c r="H19" s="14">
        <v>0</v>
      </c>
      <c r="I19" s="15">
        <v>8</v>
      </c>
      <c r="J19" s="14">
        <v>0</v>
      </c>
      <c r="K19" s="14">
        <v>2.4</v>
      </c>
      <c r="L19" s="14">
        <v>0</v>
      </c>
      <c r="M19" s="14">
        <v>0</v>
      </c>
      <c r="N19" s="15">
        <v>2.4</v>
      </c>
      <c r="O19" s="14">
        <v>183</v>
      </c>
      <c r="P19" s="14">
        <v>305</v>
      </c>
      <c r="Q19" s="14">
        <v>265</v>
      </c>
      <c r="R19" s="15">
        <v>11.149999999999999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13.2</v>
      </c>
      <c r="AH19" s="16">
        <f t="shared" si="0"/>
        <v>34.799999999999997</v>
      </c>
      <c r="AI19" s="17">
        <f t="shared" si="1"/>
        <v>116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4</v>
      </c>
      <c r="F20" s="14">
        <v>0</v>
      </c>
      <c r="G20" s="14">
        <v>0</v>
      </c>
      <c r="H20" s="14">
        <v>0</v>
      </c>
      <c r="I20" s="15">
        <v>4</v>
      </c>
      <c r="J20" s="14">
        <v>12.8</v>
      </c>
      <c r="K20" s="14">
        <v>36.799999999999997</v>
      </c>
      <c r="L20" s="14">
        <v>0</v>
      </c>
      <c r="M20" s="14">
        <v>0</v>
      </c>
      <c r="N20" s="15">
        <v>49.599999999999994</v>
      </c>
      <c r="O20" s="14">
        <v>185</v>
      </c>
      <c r="P20" s="14">
        <v>229</v>
      </c>
      <c r="Q20" s="14">
        <v>222</v>
      </c>
      <c r="R20" s="15">
        <v>9.6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0"/>
        <v>64.400000000000006</v>
      </c>
      <c r="AI20" s="17">
        <f t="shared" si="1"/>
        <v>214.7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10</v>
      </c>
      <c r="K21" s="14">
        <v>19.2</v>
      </c>
      <c r="L21" s="14">
        <v>0</v>
      </c>
      <c r="M21" s="14">
        <v>0</v>
      </c>
      <c r="N21" s="15">
        <v>29.2</v>
      </c>
      <c r="O21" s="14">
        <v>229</v>
      </c>
      <c r="P21" s="14">
        <v>242</v>
      </c>
      <c r="Q21" s="14">
        <v>234</v>
      </c>
      <c r="R21" s="15">
        <v>11.85</v>
      </c>
      <c r="S21" s="14">
        <v>51</v>
      </c>
      <c r="T21" s="14">
        <v>0</v>
      </c>
      <c r="U21" s="14">
        <v>51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1.6</v>
      </c>
      <c r="AG21" s="14">
        <v>0</v>
      </c>
      <c r="AH21" s="16">
        <f t="shared" si="0"/>
        <v>42.7</v>
      </c>
      <c r="AI21" s="17">
        <f t="shared" si="1"/>
        <v>142.30000000000001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6</v>
      </c>
      <c r="F22" s="14">
        <v>0</v>
      </c>
      <c r="G22" s="14">
        <v>0</v>
      </c>
      <c r="H22" s="14">
        <v>0</v>
      </c>
      <c r="I22" s="15">
        <v>6</v>
      </c>
      <c r="J22" s="14">
        <v>27.999999999999996</v>
      </c>
      <c r="K22" s="14">
        <v>2.8</v>
      </c>
      <c r="L22" s="14">
        <v>0</v>
      </c>
      <c r="M22" s="14">
        <v>0</v>
      </c>
      <c r="N22" s="15">
        <v>30.799999999999997</v>
      </c>
      <c r="O22" s="14">
        <v>236</v>
      </c>
      <c r="P22" s="14">
        <v>124</v>
      </c>
      <c r="Q22" s="14">
        <v>180</v>
      </c>
      <c r="R22" s="15">
        <v>9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2.8</v>
      </c>
      <c r="AH22" s="16">
        <f t="shared" si="0"/>
        <v>48.6</v>
      </c>
      <c r="AI22" s="17">
        <f t="shared" si="1"/>
        <v>162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0</v>
      </c>
      <c r="K23" s="14">
        <v>1.2</v>
      </c>
      <c r="L23" s="14">
        <v>0</v>
      </c>
      <c r="M23" s="14">
        <v>0</v>
      </c>
      <c r="N23" s="15">
        <v>1.2</v>
      </c>
      <c r="O23" s="14">
        <v>0</v>
      </c>
      <c r="P23" s="14">
        <v>0</v>
      </c>
      <c r="Q23" s="14">
        <v>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/>
      <c r="AI23" s="17" t="str">
        <f t="shared" si="1"/>
        <v/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5</v>
      </c>
      <c r="F24" s="14">
        <v>0</v>
      </c>
      <c r="G24" s="14">
        <v>0</v>
      </c>
      <c r="H24" s="14">
        <v>0</v>
      </c>
      <c r="I24" s="15">
        <v>5</v>
      </c>
      <c r="J24" s="14">
        <v>30.799999999999994</v>
      </c>
      <c r="K24" s="14">
        <v>18.399999999999999</v>
      </c>
      <c r="L24" s="14">
        <v>0</v>
      </c>
      <c r="M24" s="14">
        <v>0</v>
      </c>
      <c r="N24" s="15">
        <v>49.199999999999989</v>
      </c>
      <c r="O24" s="14">
        <v>290</v>
      </c>
      <c r="P24" s="14">
        <v>294</v>
      </c>
      <c r="Q24" s="14">
        <v>289</v>
      </c>
      <c r="R24" s="15">
        <v>14.75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1.2</v>
      </c>
      <c r="AG24" s="14">
        <v>0</v>
      </c>
      <c r="AH24" s="16">
        <f t="shared" si="0"/>
        <v>70.2</v>
      </c>
      <c r="AI24" s="17">
        <f t="shared" si="1"/>
        <v>234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7</v>
      </c>
      <c r="F25" s="14">
        <v>0</v>
      </c>
      <c r="G25" s="14">
        <v>0</v>
      </c>
      <c r="H25" s="14">
        <v>0</v>
      </c>
      <c r="I25" s="15">
        <v>7</v>
      </c>
      <c r="J25" s="14">
        <v>6</v>
      </c>
      <c r="K25" s="14">
        <v>29.2</v>
      </c>
      <c r="L25" s="14">
        <v>0</v>
      </c>
      <c r="M25" s="14">
        <v>0</v>
      </c>
      <c r="N25" s="15">
        <v>35.200000000000003</v>
      </c>
      <c r="O25" s="14">
        <v>273</v>
      </c>
      <c r="P25" s="14">
        <v>267</v>
      </c>
      <c r="Q25" s="14">
        <v>262</v>
      </c>
      <c r="R25" s="15">
        <v>13.899999999999999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1.2</v>
      </c>
      <c r="AG25" s="14">
        <v>0</v>
      </c>
      <c r="AH25" s="16">
        <f t="shared" si="0"/>
        <v>57.3</v>
      </c>
      <c r="AI25" s="17">
        <f t="shared" si="1"/>
        <v>191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4</v>
      </c>
      <c r="F26" s="14">
        <v>0</v>
      </c>
      <c r="G26" s="14">
        <v>0</v>
      </c>
      <c r="H26" s="14">
        <v>0</v>
      </c>
      <c r="I26" s="15">
        <v>4</v>
      </c>
      <c r="J26" s="14">
        <v>30.399999999999995</v>
      </c>
      <c r="K26" s="14">
        <v>15.200000000000001</v>
      </c>
      <c r="L26" s="14">
        <v>0</v>
      </c>
      <c r="M26" s="14">
        <v>0</v>
      </c>
      <c r="N26" s="15">
        <v>45.599999999999994</v>
      </c>
      <c r="O26" s="14">
        <v>231</v>
      </c>
      <c r="P26" s="14">
        <v>407</v>
      </c>
      <c r="Q26" s="14">
        <v>198</v>
      </c>
      <c r="R26" s="15">
        <v>22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1.2</v>
      </c>
      <c r="AG26" s="14">
        <v>2.4</v>
      </c>
      <c r="AH26" s="16">
        <f t="shared" si="0"/>
        <v>75.2</v>
      </c>
      <c r="AI26" s="17">
        <f t="shared" si="1"/>
        <v>250.7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0</v>
      </c>
      <c r="F27" s="14">
        <v>0</v>
      </c>
      <c r="G27" s="14">
        <v>0</v>
      </c>
      <c r="H27" s="14">
        <v>0</v>
      </c>
      <c r="I27" s="15">
        <v>0</v>
      </c>
      <c r="J27" s="14">
        <v>0</v>
      </c>
      <c r="K27" s="14">
        <v>0</v>
      </c>
      <c r="L27" s="14">
        <v>0</v>
      </c>
      <c r="M27" s="14">
        <v>0</v>
      </c>
      <c r="N27" s="15">
        <v>0</v>
      </c>
      <c r="O27" s="14">
        <v>0</v>
      </c>
      <c r="P27" s="14">
        <v>0</v>
      </c>
      <c r="Q27" s="14">
        <v>0</v>
      </c>
      <c r="R27" s="15">
        <v>0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0"/>
        <v>0</v>
      </c>
      <c r="AI27" s="17">
        <f t="shared" si="1"/>
        <v>0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2</v>
      </c>
      <c r="F28" s="14">
        <v>0</v>
      </c>
      <c r="G28" s="14">
        <v>0</v>
      </c>
      <c r="H28" s="14">
        <v>0</v>
      </c>
      <c r="I28" s="15">
        <v>2</v>
      </c>
      <c r="J28" s="14">
        <v>15.2</v>
      </c>
      <c r="K28" s="14">
        <v>6</v>
      </c>
      <c r="L28" s="14">
        <v>0</v>
      </c>
      <c r="M28" s="14">
        <v>0</v>
      </c>
      <c r="N28" s="15">
        <v>21.2</v>
      </c>
      <c r="O28" s="14">
        <v>87</v>
      </c>
      <c r="P28" s="14">
        <v>208</v>
      </c>
      <c r="Q28" s="14">
        <v>80</v>
      </c>
      <c r="R28" s="15">
        <v>10.75</v>
      </c>
      <c r="S28" s="14">
        <v>132</v>
      </c>
      <c r="T28" s="14">
        <v>256</v>
      </c>
      <c r="U28" s="14">
        <v>132</v>
      </c>
      <c r="V28" s="15">
        <v>25.6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0"/>
        <v>59.6</v>
      </c>
      <c r="AI28" s="17">
        <f t="shared" si="1"/>
        <v>198.7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11</v>
      </c>
      <c r="F29" s="14">
        <v>10</v>
      </c>
      <c r="G29" s="14">
        <v>0</v>
      </c>
      <c r="H29" s="14">
        <v>0</v>
      </c>
      <c r="I29" s="15">
        <v>31</v>
      </c>
      <c r="J29" s="14">
        <v>20.399999999999999</v>
      </c>
      <c r="K29" s="14">
        <v>2.4</v>
      </c>
      <c r="L29" s="14">
        <v>0</v>
      </c>
      <c r="M29" s="14">
        <v>0</v>
      </c>
      <c r="N29" s="15">
        <v>22.799999999999997</v>
      </c>
      <c r="O29" s="14">
        <v>285</v>
      </c>
      <c r="P29" s="14">
        <v>164</v>
      </c>
      <c r="Q29" s="14">
        <v>230</v>
      </c>
      <c r="R29" s="15">
        <v>10.95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7.1999999999999993</v>
      </c>
      <c r="AH29" s="16">
        <f t="shared" si="0"/>
        <v>72</v>
      </c>
      <c r="AI29" s="17">
        <f t="shared" si="1"/>
        <v>240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8</v>
      </c>
      <c r="F30" s="14">
        <v>0</v>
      </c>
      <c r="G30" s="14">
        <v>0</v>
      </c>
      <c r="H30" s="14">
        <v>0</v>
      </c>
      <c r="I30" s="15">
        <v>8</v>
      </c>
      <c r="J30" s="14">
        <v>4</v>
      </c>
      <c r="K30" s="14">
        <v>4.8</v>
      </c>
      <c r="L30" s="14">
        <v>0</v>
      </c>
      <c r="M30" s="14">
        <v>0</v>
      </c>
      <c r="N30" s="15">
        <v>8.8000000000000007</v>
      </c>
      <c r="O30" s="14">
        <v>275</v>
      </c>
      <c r="P30" s="14">
        <v>190</v>
      </c>
      <c r="Q30" s="14">
        <v>275</v>
      </c>
      <c r="R30" s="15">
        <v>9.5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8.4</v>
      </c>
      <c r="AG30" s="14">
        <v>20.8</v>
      </c>
      <c r="AH30" s="16">
        <f t="shared" si="0"/>
        <v>55.5</v>
      </c>
      <c r="AI30" s="17">
        <f t="shared" si="1"/>
        <v>185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229</v>
      </c>
      <c r="P31" s="14">
        <v>417</v>
      </c>
      <c r="Q31" s="14">
        <v>327</v>
      </c>
      <c r="R31" s="15">
        <v>15.95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8.8000000000000007</v>
      </c>
      <c r="AH31" s="16">
        <f t="shared" si="0"/>
        <v>24.8</v>
      </c>
      <c r="AI31" s="17">
        <f t="shared" si="1"/>
        <v>82.7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14</v>
      </c>
      <c r="F32" s="14">
        <v>0</v>
      </c>
      <c r="G32" s="14">
        <v>0</v>
      </c>
      <c r="H32" s="14">
        <v>0</v>
      </c>
      <c r="I32" s="15">
        <v>14</v>
      </c>
      <c r="J32" s="14">
        <v>4.4000000000000004</v>
      </c>
      <c r="K32" s="14">
        <v>10</v>
      </c>
      <c r="L32" s="14">
        <v>0</v>
      </c>
      <c r="M32" s="14">
        <v>0</v>
      </c>
      <c r="N32" s="15">
        <v>14.399999999999999</v>
      </c>
      <c r="O32" s="14">
        <v>343</v>
      </c>
      <c r="P32" s="14">
        <v>117</v>
      </c>
      <c r="Q32" s="14">
        <v>286</v>
      </c>
      <c r="R32" s="15">
        <v>8.7000000000000011</v>
      </c>
      <c r="S32" s="14">
        <v>0</v>
      </c>
      <c r="T32" s="14">
        <v>230</v>
      </c>
      <c r="U32" s="14">
        <v>0</v>
      </c>
      <c r="V32" s="15">
        <v>23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0</v>
      </c>
      <c r="AG32" s="14">
        <v>17.600000000000001</v>
      </c>
      <c r="AH32" s="16">
        <f t="shared" si="0"/>
        <v>77.7</v>
      </c>
      <c r="AI32" s="17">
        <f t="shared" si="1"/>
        <v>259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6</v>
      </c>
      <c r="F33" s="14">
        <v>0</v>
      </c>
      <c r="G33" s="14">
        <v>0</v>
      </c>
      <c r="H33" s="14">
        <v>0</v>
      </c>
      <c r="I33" s="15">
        <v>6</v>
      </c>
      <c r="J33" s="14">
        <v>10</v>
      </c>
      <c r="K33" s="14">
        <v>4.4000000000000004</v>
      </c>
      <c r="L33" s="14">
        <v>0</v>
      </c>
      <c r="M33" s="14">
        <v>0</v>
      </c>
      <c r="N33" s="15">
        <v>14.399999999999999</v>
      </c>
      <c r="O33" s="14">
        <v>266</v>
      </c>
      <c r="P33" s="14">
        <v>317</v>
      </c>
      <c r="Q33" s="14">
        <v>242</v>
      </c>
      <c r="R33" s="15">
        <v>17.05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0"/>
        <v>37.5</v>
      </c>
      <c r="AI33" s="17">
        <f t="shared" si="1"/>
        <v>125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6</v>
      </c>
      <c r="F34" s="14">
        <v>0</v>
      </c>
      <c r="G34" s="14">
        <v>0</v>
      </c>
      <c r="H34" s="14">
        <v>0</v>
      </c>
      <c r="I34" s="15">
        <v>6</v>
      </c>
      <c r="J34" s="14">
        <v>2.8</v>
      </c>
      <c r="K34" s="14">
        <v>16.8</v>
      </c>
      <c r="L34" s="14">
        <v>0</v>
      </c>
      <c r="M34" s="14">
        <v>0</v>
      </c>
      <c r="N34" s="15">
        <v>19.600000000000001</v>
      </c>
      <c r="O34" s="14">
        <v>188</v>
      </c>
      <c r="P34" s="14">
        <v>187</v>
      </c>
      <c r="Q34" s="14">
        <v>176</v>
      </c>
      <c r="R34" s="15">
        <v>9.9499999999999993</v>
      </c>
      <c r="S34" s="14">
        <v>52</v>
      </c>
      <c r="T34" s="14">
        <v>0</v>
      </c>
      <c r="U34" s="14">
        <v>52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0"/>
        <v>35.6</v>
      </c>
      <c r="AI34" s="17">
        <f t="shared" si="1"/>
        <v>118.7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18</v>
      </c>
      <c r="F35" s="14">
        <v>0</v>
      </c>
      <c r="G35" s="14">
        <v>0</v>
      </c>
      <c r="H35" s="14">
        <v>0</v>
      </c>
      <c r="I35" s="15">
        <v>18</v>
      </c>
      <c r="J35" s="14">
        <v>5.1999999999999993</v>
      </c>
      <c r="K35" s="14">
        <v>1.2</v>
      </c>
      <c r="L35" s="14">
        <v>0</v>
      </c>
      <c r="M35" s="14">
        <v>0</v>
      </c>
      <c r="N35" s="15">
        <v>6.3999999999999995</v>
      </c>
      <c r="O35" s="14">
        <v>502</v>
      </c>
      <c r="P35" s="14">
        <v>473</v>
      </c>
      <c r="Q35" s="14">
        <v>446</v>
      </c>
      <c r="R35" s="15">
        <v>26.45</v>
      </c>
      <c r="S35" s="14">
        <v>0</v>
      </c>
      <c r="T35" s="14">
        <v>68</v>
      </c>
      <c r="U35" s="14">
        <v>0</v>
      </c>
      <c r="V35" s="15">
        <v>6.8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10.4</v>
      </c>
      <c r="AH35" s="16">
        <f t="shared" si="0"/>
        <v>68.099999999999994</v>
      </c>
      <c r="AI35" s="17">
        <f t="shared" si="1"/>
        <v>227</v>
      </c>
    </row>
    <row r="36" spans="1:35">
      <c r="A36" s="10">
        <f>IF(D36="","",SUBTOTAL(3,$D$4:$D36))</f>
        <v>33</v>
      </c>
      <c r="B36" s="11" t="s">
        <v>98</v>
      </c>
      <c r="C36" s="12" t="s">
        <v>99</v>
      </c>
      <c r="D36" s="13" t="s">
        <v>100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0</v>
      </c>
      <c r="P36" s="14">
        <v>0</v>
      </c>
      <c r="Q36" s="14">
        <v>0</v>
      </c>
      <c r="R36" s="15">
        <v>0</v>
      </c>
      <c r="S36" s="14">
        <v>68</v>
      </c>
      <c r="T36" s="14">
        <v>0</v>
      </c>
      <c r="U36" s="14">
        <v>68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0"/>
        <v>0</v>
      </c>
      <c r="AI36" s="17">
        <f t="shared" si="1"/>
        <v>0</v>
      </c>
    </row>
    <row r="37" spans="1:35">
      <c r="A37" s="10">
        <f>IF(D37="","",SUBTOTAL(3,$D$4:$D37))</f>
        <v>34</v>
      </c>
      <c r="B37" s="11" t="s">
        <v>101</v>
      </c>
      <c r="C37" s="12" t="s">
        <v>102</v>
      </c>
      <c r="D37" s="13" t="s">
        <v>103</v>
      </c>
      <c r="E37" s="14">
        <v>0</v>
      </c>
      <c r="F37" s="14">
        <v>0</v>
      </c>
      <c r="G37" s="14">
        <v>0</v>
      </c>
      <c r="H37" s="14">
        <v>0</v>
      </c>
      <c r="I37" s="15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  <c r="O37" s="14">
        <v>35</v>
      </c>
      <c r="P37" s="14">
        <v>27</v>
      </c>
      <c r="Q37" s="14">
        <v>27</v>
      </c>
      <c r="R37" s="15">
        <v>1.75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0"/>
        <v>1.8</v>
      </c>
      <c r="AI37" s="17">
        <f t="shared" si="1"/>
        <v>6</v>
      </c>
    </row>
    <row r="38" spans="1:35">
      <c r="A38" s="10">
        <f>IF(D38="","",SUBTOTAL(3,$D$4:$D38))</f>
        <v>35</v>
      </c>
      <c r="B38" s="11" t="s">
        <v>104</v>
      </c>
      <c r="C38" s="12" t="s">
        <v>105</v>
      </c>
      <c r="D38" s="13" t="s">
        <v>106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1.2</v>
      </c>
      <c r="L38" s="14">
        <v>0</v>
      </c>
      <c r="M38" s="14">
        <v>0</v>
      </c>
      <c r="N38" s="15">
        <v>1.2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0"/>
        <v>1.2</v>
      </c>
      <c r="AI38" s="17">
        <f t="shared" si="1"/>
        <v>4</v>
      </c>
    </row>
    <row r="39" spans="1:35">
      <c r="A39" s="10">
        <f>IF(D39="","",SUBTOTAL(3,$D$4:$D39))</f>
        <v>36</v>
      </c>
      <c r="B39" s="11" t="s">
        <v>107</v>
      </c>
      <c r="C39" s="12" t="s">
        <v>105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37</v>
      </c>
      <c r="P39" s="14">
        <v>32</v>
      </c>
      <c r="Q39" s="14">
        <v>33</v>
      </c>
      <c r="R39" s="15">
        <v>1.8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0"/>
        <v>1.8</v>
      </c>
      <c r="AI39" s="17">
        <f t="shared" si="1"/>
        <v>6</v>
      </c>
    </row>
    <row r="40" spans="1:35">
      <c r="A40" s="10" t="str">
        <f>IF(D40="","",SUBTOTAL(3,$D$4:$D40))</f>
        <v/>
      </c>
      <c r="B40" s="23"/>
      <c r="C40" s="24"/>
      <c r="D40" s="24"/>
      <c r="E40" s="14"/>
      <c r="F40" s="14"/>
      <c r="G40" s="14"/>
      <c r="H40" s="14"/>
      <c r="I40" s="15"/>
      <c r="J40" s="14"/>
      <c r="K40" s="14"/>
      <c r="L40" s="14"/>
      <c r="M40" s="14"/>
      <c r="N40" s="15"/>
      <c r="O40" s="14"/>
      <c r="P40" s="14"/>
      <c r="Q40" s="14"/>
      <c r="R40" s="15"/>
      <c r="S40" s="14"/>
      <c r="T40" s="14"/>
      <c r="U40" s="14"/>
      <c r="V40" s="15"/>
      <c r="W40" s="14"/>
      <c r="X40" s="14"/>
      <c r="Y40" s="15"/>
      <c r="Z40" s="14"/>
      <c r="AA40" s="14"/>
      <c r="AB40" s="15"/>
      <c r="AC40" s="14"/>
      <c r="AD40" s="14"/>
      <c r="AE40" s="15"/>
      <c r="AF40" s="14"/>
      <c r="AG40" s="14"/>
      <c r="AH40" s="16" t="str">
        <f t="shared" si="0"/>
        <v/>
      </c>
      <c r="AI40" s="17" t="str">
        <f t="shared" si="1"/>
        <v/>
      </c>
    </row>
    <row r="41" spans="1:35">
      <c r="E41" s="17">
        <f t="shared" ref="E41:AH41" si="2">SUBTOTAL(9,E2:E40)</f>
        <v>168</v>
      </c>
      <c r="F41" s="17">
        <f t="shared" si="2"/>
        <v>12</v>
      </c>
      <c r="G41" s="17">
        <f t="shared" si="2"/>
        <v>0</v>
      </c>
      <c r="H41" s="17">
        <f t="shared" si="2"/>
        <v>0</v>
      </c>
      <c r="I41" s="26">
        <f t="shared" si="2"/>
        <v>192</v>
      </c>
      <c r="J41" s="17">
        <f t="shared" si="2"/>
        <v>343.59999999999991</v>
      </c>
      <c r="K41" s="17">
        <f t="shared" si="2"/>
        <v>358.39999999999992</v>
      </c>
      <c r="L41" s="17">
        <f t="shared" si="2"/>
        <v>0</v>
      </c>
      <c r="M41" s="17">
        <f t="shared" si="2"/>
        <v>0</v>
      </c>
      <c r="N41" s="26">
        <f t="shared" si="2"/>
        <v>701.99999999999989</v>
      </c>
      <c r="O41" s="17">
        <f t="shared" si="2"/>
        <v>6458</v>
      </c>
      <c r="P41" s="17">
        <f t="shared" si="2"/>
        <v>6458</v>
      </c>
      <c r="Q41" s="17">
        <f t="shared" si="2"/>
        <v>6458</v>
      </c>
      <c r="R41" s="26">
        <f t="shared" si="2"/>
        <v>322.89999999999998</v>
      </c>
      <c r="S41" s="17">
        <f t="shared" si="2"/>
        <v>686</v>
      </c>
      <c r="T41" s="17">
        <f t="shared" si="2"/>
        <v>686</v>
      </c>
      <c r="U41" s="17">
        <f t="shared" si="2"/>
        <v>686</v>
      </c>
      <c r="V41" s="26">
        <f t="shared" si="2"/>
        <v>68.599999999999994</v>
      </c>
      <c r="W41" s="17">
        <f t="shared" si="2"/>
        <v>0</v>
      </c>
      <c r="X41" s="17">
        <f t="shared" si="2"/>
        <v>0</v>
      </c>
      <c r="Y41" s="26">
        <f t="shared" si="2"/>
        <v>0</v>
      </c>
      <c r="Z41" s="17">
        <f t="shared" si="2"/>
        <v>0</v>
      </c>
      <c r="AA41" s="17">
        <f t="shared" si="2"/>
        <v>0</v>
      </c>
      <c r="AB41" s="26">
        <f t="shared" si="2"/>
        <v>0</v>
      </c>
      <c r="AC41" s="17">
        <f t="shared" si="2"/>
        <v>0</v>
      </c>
      <c r="AD41" s="17">
        <f t="shared" si="2"/>
        <v>0</v>
      </c>
      <c r="AE41" s="26">
        <f t="shared" si="2"/>
        <v>0</v>
      </c>
      <c r="AF41" s="17">
        <f t="shared" si="2"/>
        <v>19.599999999999998</v>
      </c>
      <c r="AG41" s="17">
        <f t="shared" si="2"/>
        <v>88</v>
      </c>
      <c r="AH41" s="26">
        <f t="shared" si="2"/>
        <v>1388.9999999999998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:AH1048576">
    <cfRule type="cellIs" dxfId="2" priority="4" stopIfTrue="1" operator="lessThan">
      <formula>0</formula>
    </cfRule>
  </conditionalFormatting>
  <conditionalFormatting sqref="Q3">
    <cfRule type="cellIs" dxfId="1" priority="3" stopIfTrue="1" operator="lessThan">
      <formula>0</formula>
    </cfRule>
  </conditionalFormatting>
  <conditionalFormatting sqref="U3">
    <cfRule type="cellIs" dxfId="0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Admin</cp:lastModifiedBy>
  <cp:lastPrinted>2017-09-12T07:37:25Z</cp:lastPrinted>
  <dcterms:created xsi:type="dcterms:W3CDTF">2017-07-24T02:15:40Z</dcterms:created>
  <dcterms:modified xsi:type="dcterms:W3CDTF">2017-09-12T08:54:35Z</dcterms:modified>
</cp:coreProperties>
</file>